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-108" windowWidth="12192" windowHeight="9744"/>
  </bookViews>
  <sheets>
    <sheet name="závěrečná zpráva" sheetId="2" r:id="rId1"/>
    <sheet name="Chlapci 1 - 6" sheetId="6" r:id="rId2"/>
    <sheet name="Dívky 1 - 5" sheetId="8" r:id="rId3"/>
    <sheet name="čtyřhry - mix" sheetId="9" r:id="rId4"/>
    <sheet name="prezenčky" sheetId="4" r:id="rId5"/>
  </sheets>
  <calcPr calcId="125725" iterateDelta="1E-4"/>
</workbook>
</file>

<file path=xl/calcChain.xml><?xml version="1.0" encoding="utf-8"?>
<calcChain xmlns="http://schemas.openxmlformats.org/spreadsheetml/2006/main">
  <c r="AH13" i="9"/>
  <c r="Y13"/>
  <c r="X13"/>
  <c r="AH12"/>
  <c r="Y12"/>
  <c r="X12"/>
  <c r="AH11"/>
  <c r="Y11"/>
  <c r="X11"/>
  <c r="AH10"/>
  <c r="Y10"/>
  <c r="X10"/>
  <c r="AH9"/>
  <c r="Y9"/>
  <c r="X9"/>
  <c r="AH8"/>
  <c r="Y8"/>
  <c r="X8"/>
  <c r="AH7"/>
  <c r="Y7"/>
  <c r="X7"/>
  <c r="AH6"/>
  <c r="Y6"/>
  <c r="X6"/>
  <c r="P6"/>
  <c r="M7" s="1"/>
  <c r="O6"/>
  <c r="N7" s="1"/>
  <c r="AH5"/>
  <c r="Y5"/>
  <c r="X5"/>
  <c r="P5"/>
  <c r="K7" s="1"/>
  <c r="O5"/>
  <c r="L7" s="1"/>
  <c r="N5"/>
  <c r="K6" s="1"/>
  <c r="M5"/>
  <c r="L6" s="1"/>
  <c r="AH4"/>
  <c r="Y4"/>
  <c r="X4"/>
  <c r="P4"/>
  <c r="I7" s="1"/>
  <c r="O4"/>
  <c r="J7" s="1"/>
  <c r="N4"/>
  <c r="I6" s="1"/>
  <c r="M4"/>
  <c r="J6" s="1"/>
  <c r="L4"/>
  <c r="I5" s="1"/>
  <c r="K4"/>
  <c r="J5" s="1"/>
  <c r="P3"/>
  <c r="G7" s="1"/>
  <c r="O3"/>
  <c r="H7" s="1"/>
  <c r="N3"/>
  <c r="G6" s="1"/>
  <c r="M3"/>
  <c r="H6" s="1"/>
  <c r="L3"/>
  <c r="G5" s="1"/>
  <c r="K3"/>
  <c r="H5" s="1"/>
  <c r="J3"/>
  <c r="I3"/>
  <c r="H4" s="1"/>
  <c r="W2"/>
  <c r="AH13" i="8"/>
  <c r="Y13"/>
  <c r="X13"/>
  <c r="AH12"/>
  <c r="Y12"/>
  <c r="X12"/>
  <c r="AH11"/>
  <c r="Y11"/>
  <c r="X11"/>
  <c r="AH10"/>
  <c r="Y10"/>
  <c r="X10"/>
  <c r="AH9"/>
  <c r="Y9"/>
  <c r="X9"/>
  <c r="AH8"/>
  <c r="Y8"/>
  <c r="X8"/>
  <c r="AH7"/>
  <c r="Y7"/>
  <c r="X7"/>
  <c r="L7"/>
  <c r="AH6"/>
  <c r="Y6"/>
  <c r="X6"/>
  <c r="P6"/>
  <c r="M7" s="1"/>
  <c r="O6"/>
  <c r="N7" s="1"/>
  <c r="AH5"/>
  <c r="Y5"/>
  <c r="X5"/>
  <c r="P5"/>
  <c r="K7" s="1"/>
  <c r="O5"/>
  <c r="N5"/>
  <c r="K6" s="1"/>
  <c r="M5"/>
  <c r="L6" s="1"/>
  <c r="J5"/>
  <c r="AH4"/>
  <c r="Y4"/>
  <c r="X4"/>
  <c r="P4"/>
  <c r="I7" s="1"/>
  <c r="O4"/>
  <c r="J7" s="1"/>
  <c r="N4"/>
  <c r="I6" s="1"/>
  <c r="M4"/>
  <c r="J6" s="1"/>
  <c r="L4"/>
  <c r="I5" s="1"/>
  <c r="K4"/>
  <c r="P3"/>
  <c r="G7" s="1"/>
  <c r="O3"/>
  <c r="H7" s="1"/>
  <c r="N3"/>
  <c r="G6" s="1"/>
  <c r="M3"/>
  <c r="H6" s="1"/>
  <c r="L3"/>
  <c r="G5" s="1"/>
  <c r="K3"/>
  <c r="H5" s="1"/>
  <c r="J3"/>
  <c r="G4" s="1"/>
  <c r="I3"/>
  <c r="W2"/>
  <c r="S6" i="9" l="1"/>
  <c r="S3"/>
  <c r="S4"/>
  <c r="S3" i="8"/>
  <c r="R3"/>
  <c r="R3" i="9"/>
  <c r="S5"/>
  <c r="R7"/>
  <c r="S7"/>
  <c r="R5"/>
  <c r="Q6"/>
  <c r="R6"/>
  <c r="Q3"/>
  <c r="Q5"/>
  <c r="Q7"/>
  <c r="G4"/>
  <c r="Q3" i="8"/>
  <c r="S5"/>
  <c r="S6"/>
  <c r="S7"/>
  <c r="R4"/>
  <c r="R6"/>
  <c r="Q6"/>
  <c r="Q5"/>
  <c r="R5"/>
  <c r="Q7"/>
  <c r="R7"/>
  <c r="H4"/>
  <c r="S4" s="1"/>
  <c r="R4" i="9" l="1"/>
  <c r="Q4"/>
  <c r="Q4" i="8"/>
  <c r="AB18" i="6" l="1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R7"/>
  <c r="O8" s="1"/>
  <c r="Q7"/>
  <c r="P8" s="1"/>
  <c r="AB6"/>
  <c r="AA6"/>
  <c r="R6"/>
  <c r="M8" s="1"/>
  <c r="Q6"/>
  <c r="N8" s="1"/>
  <c r="P6"/>
  <c r="M7" s="1"/>
  <c r="O6"/>
  <c r="N7" s="1"/>
  <c r="AB5"/>
  <c r="AA5"/>
  <c r="R5"/>
  <c r="K8" s="1"/>
  <c r="Q5"/>
  <c r="L8" s="1"/>
  <c r="P5"/>
  <c r="K7" s="1"/>
  <c r="O5"/>
  <c r="L7" s="1"/>
  <c r="N5"/>
  <c r="K6" s="1"/>
  <c r="M5"/>
  <c r="L6" s="1"/>
  <c r="AB4"/>
  <c r="AA4"/>
  <c r="R4"/>
  <c r="I8" s="1"/>
  <c r="Q4"/>
  <c r="J8" s="1"/>
  <c r="P4"/>
  <c r="I7" s="1"/>
  <c r="O4"/>
  <c r="J7" s="1"/>
  <c r="N4"/>
  <c r="I6" s="1"/>
  <c r="M4"/>
  <c r="J6" s="1"/>
  <c r="L4"/>
  <c r="I5" s="1"/>
  <c r="K4"/>
  <c r="J5" s="1"/>
  <c r="G4"/>
  <c r="R3"/>
  <c r="G8" s="1"/>
  <c r="Q3"/>
  <c r="H8" s="1"/>
  <c r="P3"/>
  <c r="G7" s="1"/>
  <c r="O3"/>
  <c r="H7" s="1"/>
  <c r="N3"/>
  <c r="G6" s="1"/>
  <c r="M3"/>
  <c r="H6" s="1"/>
  <c r="L3"/>
  <c r="G5" s="1"/>
  <c r="K3"/>
  <c r="H5" s="1"/>
  <c r="J3"/>
  <c r="I3"/>
  <c r="H4" s="1"/>
  <c r="Z2"/>
  <c r="T4" l="1"/>
  <c r="U4"/>
  <c r="T5"/>
  <c r="U3"/>
  <c r="T6"/>
  <c r="T7"/>
  <c r="T8"/>
  <c r="U5"/>
  <c r="U7"/>
  <c r="U6"/>
  <c r="U8"/>
  <c r="T3"/>
  <c r="O23" i="4" l="1"/>
  <c r="O22"/>
  <c r="O21" l="1"/>
  <c r="O20"/>
  <c r="O19"/>
  <c r="O18"/>
  <c r="O17"/>
  <c r="O16"/>
  <c r="O15"/>
  <c r="O14"/>
  <c r="O13"/>
  <c r="O12"/>
  <c r="O11"/>
  <c r="O10"/>
  <c r="O9"/>
  <c r="O8"/>
  <c r="O7"/>
  <c r="O6"/>
  <c r="O5"/>
  <c r="O4"/>
  <c r="A46" l="1"/>
  <c r="A47" s="1"/>
  <c r="A22"/>
  <c r="A23" s="1"/>
</calcChain>
</file>

<file path=xl/sharedStrings.xml><?xml version="1.0" encoding="utf-8"?>
<sst xmlns="http://schemas.openxmlformats.org/spreadsheetml/2006/main" count="450" uniqueCount="124">
  <si>
    <t>body</t>
  </si>
  <si>
    <t>sety</t>
  </si>
  <si>
    <t>ext. sety</t>
  </si>
  <si>
    <t>pořadí</t>
  </si>
  <si>
    <t>1  -  4</t>
  </si>
  <si>
    <t>2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</si>
  <si>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</si>
  <si>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</si>
  <si>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</si>
  <si>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</si>
  <si>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</si>
  <si>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</si>
  <si>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</si>
  <si>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</si>
  <si>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</si>
  <si>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</si>
  <si>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</si>
  <si>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</si>
  <si>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</si>
  <si>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</si>
  <si>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</si>
  <si>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</si>
  <si>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</si>
  <si>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</si>
  <si>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</si>
  <si>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</si>
  <si>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</si>
  <si>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</si>
  <si>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</si>
  <si>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</si>
  <si>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</si>
  <si>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</si>
  <si>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</si>
  <si>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</si>
  <si>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</si>
  <si>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</si>
  <si>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</si>
  <si>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stůl č.</t>
  </si>
  <si>
    <t>poměr</t>
  </si>
  <si>
    <t>setů</t>
  </si>
  <si>
    <t>Příjmení a jméno</t>
  </si>
  <si>
    <t>Oddíl</t>
  </si>
  <si>
    <t>Žebříček</t>
  </si>
  <si>
    <t>rok narození</t>
  </si>
  <si>
    <t xml:space="preserve">    Prezenční  listina - čtyřhra </t>
  </si>
  <si>
    <t>Součet</t>
  </si>
  <si>
    <t>Pořadí</t>
  </si>
  <si>
    <t>žebříček</t>
  </si>
  <si>
    <t xml:space="preserve">    Prezenční  listina chlapci</t>
  </si>
  <si>
    <t xml:space="preserve">    Prezenční  listina dívky</t>
  </si>
  <si>
    <t xml:space="preserve">Zpracovala: Ing. Denisa Stellnerová </t>
  </si>
  <si>
    <t>Výsledky dvouhry chlapci</t>
  </si>
  <si>
    <t>Výsledky dvouhry dívky</t>
  </si>
  <si>
    <t>SKST Chodov</t>
  </si>
  <si>
    <t>TJ Baník Vintířov</t>
  </si>
  <si>
    <t>2  -  5</t>
  </si>
  <si>
    <t>5  -  3</t>
  </si>
  <si>
    <t>4  -  2</t>
  </si>
  <si>
    <t>3  -  4</t>
  </si>
  <si>
    <t>4  -  5</t>
  </si>
  <si>
    <t>5  -  1</t>
  </si>
  <si>
    <t>Postolka Daniel</t>
  </si>
  <si>
    <t>Postolka Lukáš</t>
  </si>
  <si>
    <t>Mihálová Tereza</t>
  </si>
  <si>
    <t>Vintířov</t>
  </si>
  <si>
    <t>Chodov</t>
  </si>
  <si>
    <t>Mihálová</t>
  </si>
  <si>
    <t>-9</t>
  </si>
  <si>
    <t>6</t>
  </si>
  <si>
    <t>-8</t>
  </si>
  <si>
    <t>-6</t>
  </si>
  <si>
    <t>12</t>
  </si>
  <si>
    <t>8</t>
  </si>
  <si>
    <t>1</t>
  </si>
  <si>
    <t>1  -  6</t>
  </si>
  <si>
    <t>6  -  4</t>
  </si>
  <si>
    <t>2  -  6</t>
  </si>
  <si>
    <t>6 -  5</t>
  </si>
  <si>
    <t>3 -  6</t>
  </si>
  <si>
    <t>-5</t>
  </si>
  <si>
    <t>9</t>
  </si>
  <si>
    <t>-1</t>
  </si>
  <si>
    <t>-4</t>
  </si>
  <si>
    <t>7</t>
  </si>
  <si>
    <t>-7</t>
  </si>
  <si>
    <t>5</t>
  </si>
  <si>
    <t>-10</t>
  </si>
  <si>
    <t>-3</t>
  </si>
  <si>
    <t>11</t>
  </si>
  <si>
    <t>Skoková Kristýna</t>
  </si>
  <si>
    <t>Koseček Karel</t>
  </si>
  <si>
    <t>TJ Sokol V. Hleďsebe</t>
  </si>
  <si>
    <t>Leňka Jiří</t>
  </si>
  <si>
    <t>Leňka David</t>
  </si>
  <si>
    <t>Janský Vojtěch</t>
  </si>
  <si>
    <t>Jiskra Aš</t>
  </si>
  <si>
    <t>Hradecká Diana</t>
  </si>
  <si>
    <t>Pařilová Viktorie</t>
  </si>
  <si>
    <t>Vaňková Aska</t>
  </si>
  <si>
    <t>Chlapci U11+U13</t>
  </si>
  <si>
    <t>Dívky U11+U13</t>
  </si>
  <si>
    <t>Skoková</t>
  </si>
  <si>
    <t>Hradecká</t>
  </si>
  <si>
    <t>Aš</t>
  </si>
  <si>
    <t xml:space="preserve">Vaňková </t>
  </si>
  <si>
    <t>Pařilová</t>
  </si>
  <si>
    <t>Jánský Vojtěch</t>
  </si>
  <si>
    <t>Koseček</t>
  </si>
  <si>
    <t>Hleďsebe</t>
  </si>
  <si>
    <t>Lukáš</t>
  </si>
  <si>
    <t>Jiří</t>
  </si>
  <si>
    <t>-2</t>
  </si>
  <si>
    <t>Jánský</t>
  </si>
  <si>
    <t>Daniel</t>
  </si>
  <si>
    <t>Čtyřhry U11+U13</t>
  </si>
  <si>
    <t>0</t>
  </si>
  <si>
    <t>Daniel + Aska</t>
  </si>
  <si>
    <t>Lukáš + Diana</t>
  </si>
  <si>
    <t>Vojtěch + Kristýna</t>
  </si>
  <si>
    <t>Karel + Tereza</t>
  </si>
  <si>
    <t>Jiří + Viktorie</t>
  </si>
  <si>
    <t>-14</t>
  </si>
  <si>
    <t>Výsledky čtyřhry mix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</si>
  <si>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bodovacího turnaje jednotlivců U11 + U13 ve Vintířově</t>
    </r>
    <r>
      <rPr>
        <sz val="11"/>
        <color theme="1"/>
        <rFont val="Calibri"/>
        <family val="2"/>
        <scheme val="minor"/>
      </rPr>
      <t xml:space="preserve">
V neděli dne 29.12.2024 se uskutečnil ve sportovní hale ve Vintířově Krajský bodovací turnaj jednotlivců v kategorie U11 + U13. Hrálo se celkem na šesti stolech značky Donic Waldner Classic 25, které byly ohraničeny ohrádkami. Turnaj začal v 9.00 hodin za účasti 6 hráčů ze 3 oddílů a 5 hráček ze 3 oddílů. Všechny zápasy se odehrály v duchu fair-play, nikdo nebyl napomínán. Chlapci byli nalosováni do 1 šestičlenné skupiny a dívky do 1 pětičlenné skupiny. Hráči i hráčky si zahráli tedy formou skupiny každý s každým. Po celou dobu turnaje bylo k dispozici občerstvení. Turnaj řídila jako hlavní rozhodčí Ing. Denisa Stellnerová, druhý rozhodčí byl Zdeněk Kraka. Konečné výsledky byly vyhlášeny a ceny předány v 12:15 hodin.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</si>
</sst>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8" fillId="0" borderId="0"/>
  </cellStyleXfs>
  <cellXfs count="1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top"/>
    </xf>
    <xf numFmtId="0" fontId="4" fillId="0" borderId="21" xfId="0" applyFont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top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/>
    </xf>
    <xf numFmtId="0" fontId="4" fillId="0" borderId="31" xfId="0" applyFont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/>
    </xf>
    <xf numFmtId="0" fontId="14" fillId="0" borderId="36" xfId="0" applyFont="1" applyBorder="1" applyAlignment="1">
      <alignment horizontal="center" vertical="top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/>
    <xf numFmtId="0" fontId="11" fillId="0" borderId="0" xfId="0" applyFont="1" applyBorder="1" applyAlignment="1">
      <alignment horizontal="left"/>
    </xf>
    <xf numFmtId="0" fontId="15" fillId="0" borderId="0" xfId="0" applyFont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2" fillId="0" borderId="0" xfId="0" applyFont="1" applyBorder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19" fillId="0" borderId="24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1" fillId="0" borderId="24" xfId="0" applyFont="1" applyBorder="1" applyAlignment="1">
      <alignment horizontal="center" vertical="center"/>
    </xf>
    <xf numFmtId="0" fontId="20" fillId="0" borderId="24" xfId="0" applyFont="1" applyBorder="1"/>
    <xf numFmtId="0" fontId="21" fillId="0" borderId="24" xfId="0" applyFont="1" applyBorder="1" applyAlignment="1">
      <alignment horizontal="left" vertical="center"/>
    </xf>
    <xf numFmtId="0" fontId="20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4" fillId="0" borderId="24" xfId="2" applyFont="1" applyBorder="1" applyAlignment="1">
      <alignment horizontal="left" vertical="center"/>
    </xf>
    <xf numFmtId="0" fontId="24" fillId="0" borderId="24" xfId="2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2" applyFont="1" applyBorder="1" applyAlignment="1">
      <alignment vertical="center"/>
    </xf>
    <xf numFmtId="0" fontId="24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3" fillId="0" borderId="0" xfId="0" applyFont="1"/>
    <xf numFmtId="0" fontId="14" fillId="0" borderId="43" xfId="0" applyFont="1" applyBorder="1" applyAlignment="1">
      <alignment horizontal="center" vertical="top"/>
    </xf>
    <xf numFmtId="0" fontId="14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vertical="center"/>
    </xf>
    <xf numFmtId="49" fontId="24" fillId="0" borderId="24" xfId="2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49" fontId="4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9" fontId="4" fillId="0" borderId="24" xfId="0" applyNumberFormat="1" applyFont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top"/>
    </xf>
    <xf numFmtId="0" fontId="4" fillId="0" borderId="50" xfId="0" applyFont="1" applyBorder="1" applyAlignment="1">
      <alignment horizontal="center"/>
    </xf>
    <xf numFmtId="0" fontId="4" fillId="2" borderId="4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top"/>
    </xf>
    <xf numFmtId="0" fontId="3" fillId="0" borderId="50" xfId="0" applyFont="1" applyBorder="1" applyAlignment="1">
      <alignment horizontal="center"/>
    </xf>
    <xf numFmtId="49" fontId="4" fillId="0" borderId="52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49" fontId="8" fillId="0" borderId="0" xfId="1" applyNumberFormat="1" applyAlignment="1">
      <alignment horizontal="center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9" fillId="0" borderId="0" xfId="1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49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6"/>
  <sheetViews>
    <sheetView tabSelected="1" zoomScale="110" zoomScaleNormal="110" workbookViewId="0">
      <selection activeCell="H17" sqref="H17"/>
    </sheetView>
  </sheetViews>
  <sheetFormatPr defaultRowHeight="14.4"/>
  <cols>
    <col min="2" max="2" width="6.6640625" customWidth="1"/>
    <col min="3" max="3" width="25.77734375" customWidth="1"/>
    <col min="4" max="4" width="29.109375" customWidth="1"/>
    <col min="5" max="5" width="4" customWidth="1"/>
    <col min="6" max="6" width="28.21875" customWidth="1"/>
    <col min="7" max="7" width="27" customWidth="1"/>
    <col min="8" max="8" width="20.33203125" customWidth="1"/>
    <col min="9" max="9" width="20.44140625" customWidth="1"/>
    <col min="10" max="10" width="19.33203125" customWidth="1"/>
    <col min="11" max="11" width="14.77734375" customWidth="1"/>
    <col min="12" max="12" width="15.5546875" customWidth="1"/>
  </cols>
  <sheetData>
    <row r="1" spans="2:10" ht="16.8" customHeight="1">
      <c r="B1" s="161" t="s">
        <v>123</v>
      </c>
      <c r="C1" s="128"/>
      <c r="D1" s="128"/>
      <c r="E1" s="128"/>
      <c r="F1" s="128"/>
      <c r="G1" s="128"/>
      <c r="H1" s="64"/>
      <c r="I1" s="64"/>
      <c r="J1" s="65"/>
    </row>
    <row r="2" spans="2:10">
      <c r="B2" s="128"/>
      <c r="C2" s="128"/>
      <c r="D2" s="128"/>
      <c r="E2" s="128"/>
      <c r="F2" s="128"/>
      <c r="G2" s="128"/>
      <c r="H2" s="64"/>
      <c r="I2" s="64"/>
      <c r="J2" s="65"/>
    </row>
    <row r="3" spans="2:10">
      <c r="B3" s="128"/>
      <c r="C3" s="128"/>
      <c r="D3" s="128"/>
      <c r="E3" s="128"/>
      <c r="F3" s="128"/>
      <c r="G3" s="128"/>
      <c r="H3" s="64"/>
      <c r="I3" s="64"/>
      <c r="J3" s="65"/>
    </row>
    <row r="4" spans="2:10">
      <c r="B4" s="128"/>
      <c r="C4" s="128"/>
      <c r="D4" s="128"/>
      <c r="E4" s="128"/>
      <c r="F4" s="128"/>
      <c r="G4" s="128"/>
      <c r="H4" s="64"/>
      <c r="I4" s="64"/>
      <c r="J4" s="65"/>
    </row>
    <row r="5" spans="2:10">
      <c r="B5" s="128"/>
      <c r="C5" s="128"/>
      <c r="D5" s="128"/>
      <c r="E5" s="128"/>
      <c r="F5" s="128"/>
      <c r="G5" s="128"/>
      <c r="H5" s="64"/>
      <c r="I5" s="64"/>
      <c r="J5" s="65"/>
    </row>
    <row r="6" spans="2:10">
      <c r="B6" s="128"/>
      <c r="C6" s="128"/>
      <c r="D6" s="128"/>
      <c r="E6" s="128"/>
      <c r="F6" s="128"/>
      <c r="G6" s="128"/>
      <c r="H6" s="64"/>
      <c r="I6" s="64"/>
      <c r="J6" s="65"/>
    </row>
    <row r="7" spans="2:10">
      <c r="B7" s="128"/>
      <c r="C7" s="128"/>
      <c r="D7" s="128"/>
      <c r="E7" s="128"/>
      <c r="F7" s="128"/>
      <c r="G7" s="128"/>
      <c r="H7" s="64"/>
      <c r="I7" s="64"/>
      <c r="J7" s="65"/>
    </row>
    <row r="8" spans="2:10">
      <c r="B8" s="128"/>
      <c r="C8" s="128"/>
      <c r="D8" s="128"/>
      <c r="E8" s="128"/>
      <c r="F8" s="128"/>
      <c r="G8" s="128"/>
      <c r="H8" s="64"/>
      <c r="I8" s="64"/>
      <c r="J8" s="65"/>
    </row>
    <row r="9" spans="2:10">
      <c r="B9" s="128"/>
      <c r="C9" s="128"/>
      <c r="D9" s="128"/>
      <c r="E9" s="128"/>
      <c r="F9" s="128"/>
      <c r="G9" s="128"/>
      <c r="H9" s="64"/>
      <c r="I9" s="64"/>
      <c r="J9" s="65"/>
    </row>
    <row r="10" spans="2:10">
      <c r="B10" s="66"/>
      <c r="C10" s="66"/>
      <c r="D10" s="66"/>
      <c r="E10" s="66"/>
      <c r="F10" s="66"/>
      <c r="G10" s="66"/>
      <c r="H10" s="65"/>
      <c r="I10" s="65"/>
      <c r="J10" s="65"/>
    </row>
    <row r="11" spans="2:10">
      <c r="B11" s="63"/>
      <c r="C11" s="63"/>
      <c r="D11" s="63"/>
      <c r="E11" s="63"/>
      <c r="F11" s="63"/>
      <c r="G11" s="63"/>
    </row>
    <row r="12" spans="2:10">
      <c r="B12" s="61" t="s">
        <v>51</v>
      </c>
      <c r="C12" s="61"/>
      <c r="E12" s="61" t="s">
        <v>52</v>
      </c>
      <c r="F12" s="61"/>
    </row>
    <row r="14" spans="2:10">
      <c r="B14" s="60" t="s">
        <v>11</v>
      </c>
      <c r="C14" s="160" t="s">
        <v>62</v>
      </c>
      <c r="D14" s="160" t="s">
        <v>54</v>
      </c>
      <c r="E14" s="60" t="s">
        <v>11</v>
      </c>
      <c r="F14" s="160" t="s">
        <v>89</v>
      </c>
      <c r="G14" s="160" t="s">
        <v>53</v>
      </c>
    </row>
    <row r="15" spans="2:10">
      <c r="B15" s="60" t="s">
        <v>12</v>
      </c>
      <c r="C15" s="160" t="s">
        <v>61</v>
      </c>
      <c r="D15" s="160" t="s">
        <v>54</v>
      </c>
      <c r="E15" s="60" t="s">
        <v>12</v>
      </c>
      <c r="F15" s="160" t="s">
        <v>63</v>
      </c>
      <c r="G15" s="160" t="s">
        <v>54</v>
      </c>
    </row>
    <row r="16" spans="2:10">
      <c r="B16" s="60" t="s">
        <v>13</v>
      </c>
      <c r="C16" s="160" t="s">
        <v>90</v>
      </c>
      <c r="D16" s="160" t="s">
        <v>91</v>
      </c>
      <c r="E16" s="60" t="s">
        <v>13</v>
      </c>
      <c r="F16" s="160" t="s">
        <v>97</v>
      </c>
      <c r="G16" s="160" t="s">
        <v>54</v>
      </c>
    </row>
    <row r="17" spans="2:7">
      <c r="B17" s="60" t="s">
        <v>14</v>
      </c>
      <c r="C17" s="160" t="s">
        <v>94</v>
      </c>
      <c r="D17" s="160" t="s">
        <v>95</v>
      </c>
      <c r="E17" s="60" t="s">
        <v>14</v>
      </c>
      <c r="F17" s="160" t="s">
        <v>96</v>
      </c>
      <c r="G17" s="160" t="s">
        <v>95</v>
      </c>
    </row>
    <row r="18" spans="2:7">
      <c r="B18" s="60" t="s">
        <v>15</v>
      </c>
      <c r="C18" s="160" t="s">
        <v>92</v>
      </c>
      <c r="D18" s="160" t="s">
        <v>54</v>
      </c>
      <c r="E18" s="60" t="s">
        <v>15</v>
      </c>
      <c r="F18" s="160" t="s">
        <v>98</v>
      </c>
      <c r="G18" s="160" t="s">
        <v>54</v>
      </c>
    </row>
    <row r="19" spans="2:7">
      <c r="B19" s="60" t="s">
        <v>16</v>
      </c>
      <c r="C19" s="160" t="s">
        <v>93</v>
      </c>
      <c r="D19" s="160" t="s">
        <v>54</v>
      </c>
      <c r="E19" s="60"/>
      <c r="F19" s="127"/>
      <c r="G19" s="127"/>
    </row>
    <row r="20" spans="2:7">
      <c r="B20" s="60"/>
      <c r="C20" s="127"/>
      <c r="D20" s="127"/>
      <c r="E20" s="60"/>
      <c r="F20" s="127"/>
      <c r="G20" s="127"/>
    </row>
    <row r="21" spans="2:7">
      <c r="B21" s="60"/>
      <c r="C21" s="92"/>
      <c r="D21" s="92"/>
      <c r="E21" s="60"/>
    </row>
    <row r="22" spans="2:7">
      <c r="B22" s="60"/>
      <c r="E22" s="60"/>
    </row>
    <row r="23" spans="2:7">
      <c r="B23" s="62" t="s">
        <v>122</v>
      </c>
      <c r="C23" s="61"/>
      <c r="E23" s="61"/>
      <c r="F23" s="61"/>
      <c r="G23" s="61"/>
    </row>
    <row r="24" spans="2:7">
      <c r="B24" s="60"/>
      <c r="E24" s="60"/>
    </row>
    <row r="25" spans="2:7">
      <c r="B25" s="60" t="s">
        <v>11</v>
      </c>
      <c r="C25" s="160" t="s">
        <v>90</v>
      </c>
      <c r="D25" s="160" t="s">
        <v>91</v>
      </c>
      <c r="E25" s="160"/>
      <c r="F25" s="160" t="s">
        <v>63</v>
      </c>
      <c r="G25" s="160" t="s">
        <v>54</v>
      </c>
    </row>
    <row r="26" spans="2:7">
      <c r="B26" s="60" t="s">
        <v>12</v>
      </c>
      <c r="C26" s="160" t="s">
        <v>94</v>
      </c>
      <c r="D26" s="160" t="s">
        <v>95</v>
      </c>
      <c r="E26" s="160"/>
      <c r="F26" s="160" t="s">
        <v>89</v>
      </c>
      <c r="G26" s="160" t="s">
        <v>53</v>
      </c>
    </row>
    <row r="27" spans="2:7">
      <c r="B27" s="60" t="s">
        <v>13</v>
      </c>
      <c r="C27" s="160" t="s">
        <v>92</v>
      </c>
      <c r="D27" s="160" t="s">
        <v>54</v>
      </c>
      <c r="E27" s="160"/>
      <c r="F27" s="160" t="s">
        <v>97</v>
      </c>
      <c r="G27" s="160" t="s">
        <v>54</v>
      </c>
    </row>
    <row r="28" spans="2:7">
      <c r="B28" s="60" t="s">
        <v>14</v>
      </c>
      <c r="C28" s="160" t="s">
        <v>61</v>
      </c>
      <c r="D28" s="160" t="s">
        <v>54</v>
      </c>
      <c r="E28" s="160"/>
      <c r="F28" s="160" t="s">
        <v>98</v>
      </c>
      <c r="G28" s="160" t="s">
        <v>54</v>
      </c>
    </row>
    <row r="29" spans="2:7">
      <c r="B29" s="60" t="s">
        <v>15</v>
      </c>
      <c r="C29" s="160" t="s">
        <v>62</v>
      </c>
      <c r="D29" s="160" t="s">
        <v>54</v>
      </c>
      <c r="E29" s="160"/>
      <c r="F29" s="160" t="s">
        <v>96</v>
      </c>
      <c r="G29" s="160" t="s">
        <v>95</v>
      </c>
    </row>
    <row r="30" spans="2:7">
      <c r="B30" s="60"/>
    </row>
    <row r="31" spans="2:7">
      <c r="B31" s="60"/>
    </row>
    <row r="32" spans="2:7">
      <c r="B32" s="60"/>
      <c r="C32" s="127"/>
      <c r="D32" s="127"/>
      <c r="E32" s="127"/>
      <c r="F32" s="127"/>
      <c r="G32" s="127"/>
    </row>
    <row r="33" spans="2:7">
      <c r="B33" t="s">
        <v>50</v>
      </c>
      <c r="C33" s="92"/>
      <c r="D33" s="92"/>
      <c r="E33" s="92"/>
      <c r="F33" s="92"/>
      <c r="G33" s="92"/>
    </row>
    <row r="34" spans="2:7">
      <c r="B34" s="60"/>
      <c r="C34" s="92"/>
      <c r="D34" s="92"/>
      <c r="E34" s="92"/>
      <c r="F34" s="92"/>
      <c r="G34" s="92"/>
    </row>
    <row r="35" spans="2:7">
      <c r="B35" s="60"/>
    </row>
    <row r="41" spans="2:7">
      <c r="B41" s="60"/>
    </row>
    <row r="42" spans="2:7">
      <c r="B42" s="60"/>
    </row>
    <row r="43" spans="2:7">
      <c r="B43" s="60"/>
    </row>
    <row r="44" spans="2:7">
      <c r="B44" s="60"/>
    </row>
    <row r="45" spans="2:7">
      <c r="B45" s="60"/>
    </row>
    <row r="46" spans="2:7">
      <c r="B46" s="60"/>
    </row>
  </sheetData>
  <mergeCells count="1">
    <mergeCell ref="B1:G9"/>
  </mergeCells>
  <pageMargins left="0.51181102362204722" right="0" top="0.78740157480314965" bottom="0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0"/>
  <sheetViews>
    <sheetView workbookViewId="0">
      <selection activeCell="V11" sqref="V11"/>
    </sheetView>
  </sheetViews>
  <sheetFormatPr defaultRowHeight="14.4"/>
  <cols>
    <col min="1" max="3" width="6.6640625" customWidth="1"/>
    <col min="4" max="4" width="7.77734375" customWidth="1"/>
    <col min="5" max="5" width="6.6640625" customWidth="1"/>
    <col min="6" max="6" width="11.44140625" customWidth="1"/>
    <col min="7" max="18" width="3.33203125" customWidth="1"/>
    <col min="19" max="19" width="8.33203125" customWidth="1"/>
    <col min="20" max="21" width="4.6640625" customWidth="1"/>
    <col min="22" max="22" width="9.33203125" customWidth="1"/>
    <col min="23" max="24" width="6.6640625" customWidth="1"/>
    <col min="26" max="26" width="7" customWidth="1"/>
    <col min="27" max="27" width="18.6640625" customWidth="1"/>
    <col min="28" max="28" width="19" customWidth="1"/>
    <col min="29" max="29" width="6.88671875" customWidth="1"/>
    <col min="30" max="30" width="6.5546875" customWidth="1"/>
    <col min="31" max="31" width="16.5546875" customWidth="1"/>
    <col min="32" max="33" width="6.6640625" customWidth="1"/>
    <col min="34" max="34" width="6.5546875" customWidth="1"/>
    <col min="35" max="35" width="6.109375" customWidth="1"/>
    <col min="36" max="36" width="6.88671875" customWidth="1"/>
    <col min="37" max="37" width="18.6640625" customWidth="1"/>
    <col min="38" max="38" width="6.6640625" customWidth="1"/>
  </cols>
  <sheetData>
    <row r="1" spans="1:38" ht="15" thickBot="1"/>
    <row r="2" spans="1:38" ht="30" customHeight="1" thickBot="1">
      <c r="A2" s="2" t="s">
        <v>11</v>
      </c>
      <c r="B2" s="137" t="s">
        <v>99</v>
      </c>
      <c r="C2" s="134"/>
      <c r="D2" s="134"/>
      <c r="E2" s="134"/>
      <c r="F2" s="134"/>
      <c r="G2" s="135">
        <v>1</v>
      </c>
      <c r="H2" s="136"/>
      <c r="I2" s="135">
        <v>2</v>
      </c>
      <c r="J2" s="136"/>
      <c r="K2" s="135">
        <v>3</v>
      </c>
      <c r="L2" s="136"/>
      <c r="M2" s="135">
        <v>4</v>
      </c>
      <c r="N2" s="136"/>
      <c r="O2" s="147">
        <v>5</v>
      </c>
      <c r="P2" s="136"/>
      <c r="Q2" s="147">
        <v>6</v>
      </c>
      <c r="R2" s="136"/>
      <c r="S2" s="5" t="s">
        <v>0</v>
      </c>
      <c r="T2" s="129" t="s">
        <v>1</v>
      </c>
      <c r="U2" s="130"/>
      <c r="V2" s="4" t="s">
        <v>2</v>
      </c>
      <c r="W2" s="5" t="s">
        <v>3</v>
      </c>
      <c r="X2" s="1"/>
      <c r="Z2" s="41" t="str">
        <f>A2</f>
        <v>1.</v>
      </c>
      <c r="AA2" s="41" t="s">
        <v>27</v>
      </c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8" ht="30" customHeight="1" thickBot="1">
      <c r="A3" s="6">
        <v>1</v>
      </c>
      <c r="B3" s="148" t="s">
        <v>61</v>
      </c>
      <c r="C3" s="149"/>
      <c r="D3" s="149"/>
      <c r="E3" s="149" t="s">
        <v>64</v>
      </c>
      <c r="F3" s="149"/>
      <c r="G3" s="97"/>
      <c r="H3" s="8"/>
      <c r="I3" s="9">
        <f>AC9</f>
        <v>3</v>
      </c>
      <c r="J3" s="10">
        <f>AD9</f>
        <v>0</v>
      </c>
      <c r="K3" s="9">
        <f>AD11</f>
        <v>3</v>
      </c>
      <c r="L3" s="10">
        <f>AC11</f>
        <v>0</v>
      </c>
      <c r="M3" s="9">
        <f>AC14</f>
        <v>3</v>
      </c>
      <c r="N3" s="10">
        <f>AD14</f>
        <v>0</v>
      </c>
      <c r="O3" s="9">
        <f>AD18</f>
        <v>3</v>
      </c>
      <c r="P3" s="10">
        <f>AC18</f>
        <v>0</v>
      </c>
      <c r="Q3" s="17">
        <f>AC4</f>
        <v>1</v>
      </c>
      <c r="R3" s="98">
        <f>AD4</f>
        <v>3</v>
      </c>
      <c r="S3" s="99">
        <v>9</v>
      </c>
      <c r="T3" s="12">
        <f>SUM(I3,K3,M3,O3,Q3)</f>
        <v>13</v>
      </c>
      <c r="U3" s="13">
        <f>SUM(J3,L3,N3,P3,R3)</f>
        <v>3</v>
      </c>
      <c r="V3" s="100"/>
      <c r="W3" s="15" t="s">
        <v>12</v>
      </c>
      <c r="X3" s="101"/>
      <c r="Z3" s="42" t="s">
        <v>25</v>
      </c>
      <c r="AA3" s="42" t="s">
        <v>17</v>
      </c>
      <c r="AB3" s="42" t="s">
        <v>18</v>
      </c>
      <c r="AC3" s="43" t="s">
        <v>38</v>
      </c>
      <c r="AD3" s="44" t="s">
        <v>39</v>
      </c>
      <c r="AE3" s="42" t="s">
        <v>26</v>
      </c>
      <c r="AF3" s="42" t="s">
        <v>19</v>
      </c>
      <c r="AG3" s="42" t="s">
        <v>20</v>
      </c>
      <c r="AH3" s="42" t="s">
        <v>21</v>
      </c>
      <c r="AI3" s="42" t="s">
        <v>22</v>
      </c>
      <c r="AJ3" s="42" t="s">
        <v>23</v>
      </c>
      <c r="AK3" s="42" t="s">
        <v>24</v>
      </c>
      <c r="AL3" s="42" t="s">
        <v>37</v>
      </c>
    </row>
    <row r="4" spans="1:38" ht="30" customHeight="1">
      <c r="A4" s="16">
        <v>2</v>
      </c>
      <c r="B4" s="131" t="s">
        <v>92</v>
      </c>
      <c r="C4" s="132"/>
      <c r="D4" s="132"/>
      <c r="E4" s="132" t="s">
        <v>64</v>
      </c>
      <c r="F4" s="133"/>
      <c r="G4" s="17">
        <f>SUM(J3)</f>
        <v>0</v>
      </c>
      <c r="H4" s="18">
        <f>SUM(I3)</f>
        <v>3</v>
      </c>
      <c r="I4" s="19"/>
      <c r="J4" s="20"/>
      <c r="K4" s="21">
        <f>AC15</f>
        <v>0</v>
      </c>
      <c r="L4" s="22">
        <f>AD15</f>
        <v>3</v>
      </c>
      <c r="M4" s="17">
        <f>AD17</f>
        <v>0</v>
      </c>
      <c r="N4" s="18">
        <f>AC17</f>
        <v>3</v>
      </c>
      <c r="O4" s="17">
        <f>AC5</f>
        <v>3</v>
      </c>
      <c r="P4" s="18">
        <f>AD5</f>
        <v>0</v>
      </c>
      <c r="Q4" s="17">
        <f>AC10</f>
        <v>0</v>
      </c>
      <c r="R4" s="102">
        <f>AD10</f>
        <v>3</v>
      </c>
      <c r="S4" s="103">
        <v>6</v>
      </c>
      <c r="T4" s="24">
        <f>SUM(G4,K4,M4,O4,Q4)</f>
        <v>3</v>
      </c>
      <c r="U4" s="25">
        <f>SUM(H4,L4,N4,P4,R4)</f>
        <v>12</v>
      </c>
      <c r="V4" s="26"/>
      <c r="W4" s="27" t="s">
        <v>15</v>
      </c>
      <c r="X4" s="101"/>
      <c r="Z4" s="39" t="s">
        <v>11</v>
      </c>
      <c r="AA4" s="45" t="str">
        <f>B3</f>
        <v>Postolka Daniel</v>
      </c>
      <c r="AB4" s="45" t="str">
        <f>B8</f>
        <v>Postolka Lukáš</v>
      </c>
      <c r="AC4" s="48">
        <v>1</v>
      </c>
      <c r="AD4" s="51">
        <v>3</v>
      </c>
      <c r="AE4" s="56" t="s">
        <v>109</v>
      </c>
      <c r="AF4" s="54" t="s">
        <v>72</v>
      </c>
      <c r="AG4" s="55" t="s">
        <v>70</v>
      </c>
      <c r="AH4" s="55" t="s">
        <v>84</v>
      </c>
      <c r="AI4" s="55" t="s">
        <v>86</v>
      </c>
      <c r="AJ4" s="55"/>
      <c r="AK4" s="46"/>
      <c r="AL4" s="59"/>
    </row>
    <row r="5" spans="1:38" ht="30" customHeight="1">
      <c r="A5" s="16">
        <v>3</v>
      </c>
      <c r="B5" s="131" t="s">
        <v>106</v>
      </c>
      <c r="C5" s="132"/>
      <c r="D5" s="132"/>
      <c r="E5" s="132" t="s">
        <v>103</v>
      </c>
      <c r="F5" s="133"/>
      <c r="G5" s="21">
        <f>SUM(L3)</f>
        <v>0</v>
      </c>
      <c r="H5" s="22">
        <f>SUM(K3)</f>
        <v>3</v>
      </c>
      <c r="I5" s="17">
        <f>SUM(L4)</f>
        <v>3</v>
      </c>
      <c r="J5" s="18">
        <f>SUM(K4)</f>
        <v>0</v>
      </c>
      <c r="K5" s="19"/>
      <c r="L5" s="20"/>
      <c r="M5" s="17">
        <f>AC6</f>
        <v>0</v>
      </c>
      <c r="N5" s="18">
        <f>AD6</f>
        <v>3</v>
      </c>
      <c r="O5" s="17">
        <f>AD8</f>
        <v>3</v>
      </c>
      <c r="P5" s="18">
        <f>AC8</f>
        <v>0</v>
      </c>
      <c r="Q5" s="17">
        <f>AC16</f>
        <v>0</v>
      </c>
      <c r="R5" s="102">
        <f>AD16</f>
        <v>3</v>
      </c>
      <c r="S5" s="103">
        <v>7</v>
      </c>
      <c r="T5" s="28">
        <f>SUM(G5,I5,M5,O5,Q5)</f>
        <v>6</v>
      </c>
      <c r="U5" s="25">
        <f>SUM(H5,J5,N5,P5,R5)</f>
        <v>9</v>
      </c>
      <c r="V5" s="104"/>
      <c r="W5" s="27" t="s">
        <v>14</v>
      </c>
      <c r="X5" s="101"/>
      <c r="Z5" s="105" t="s">
        <v>12</v>
      </c>
      <c r="AA5" s="45" t="str">
        <f>B4</f>
        <v>Leňka Jiří</v>
      </c>
      <c r="AB5" s="45" t="str">
        <f>B7</f>
        <v>Leňka David</v>
      </c>
      <c r="AC5" s="49">
        <v>3</v>
      </c>
      <c r="AD5" s="52">
        <v>0</v>
      </c>
      <c r="AE5" s="57" t="s">
        <v>110</v>
      </c>
      <c r="AF5" s="54" t="s">
        <v>85</v>
      </c>
      <c r="AG5" s="55" t="s">
        <v>83</v>
      </c>
      <c r="AH5" s="55" t="s">
        <v>9</v>
      </c>
      <c r="AI5" s="55"/>
      <c r="AJ5" s="55"/>
      <c r="AK5" s="46"/>
      <c r="AL5" s="59"/>
    </row>
    <row r="6" spans="1:38" ht="30.75" customHeight="1">
      <c r="A6" s="16">
        <v>4</v>
      </c>
      <c r="B6" s="144" t="s">
        <v>107</v>
      </c>
      <c r="C6" s="145"/>
      <c r="D6" s="145"/>
      <c r="E6" s="145" t="s">
        <v>108</v>
      </c>
      <c r="F6" s="146"/>
      <c r="G6" s="17">
        <f>SUM(N3)</f>
        <v>0</v>
      </c>
      <c r="H6" s="18">
        <f>SUM(M3)</f>
        <v>3</v>
      </c>
      <c r="I6" s="17">
        <f>SUM(N4)</f>
        <v>3</v>
      </c>
      <c r="J6" s="18">
        <f>SUM(M4)</f>
        <v>0</v>
      </c>
      <c r="K6" s="17">
        <f>SUM(N5)</f>
        <v>3</v>
      </c>
      <c r="L6" s="18">
        <f>SUM(M5)</f>
        <v>0</v>
      </c>
      <c r="M6" s="19"/>
      <c r="N6" s="20"/>
      <c r="O6" s="17">
        <f>AC12</f>
        <v>3</v>
      </c>
      <c r="P6" s="18">
        <f>AD12</f>
        <v>0</v>
      </c>
      <c r="Q6" s="17">
        <f>AD7</f>
        <v>0</v>
      </c>
      <c r="R6" s="102">
        <f>AC7</f>
        <v>3</v>
      </c>
      <c r="S6" s="103">
        <v>8</v>
      </c>
      <c r="T6" s="24">
        <f>SUM(G6,I6,K6,O6,Q6)</f>
        <v>9</v>
      </c>
      <c r="U6" s="25">
        <f>SUM(H6,J6,L6,P6,R6)</f>
        <v>6</v>
      </c>
      <c r="V6" s="26"/>
      <c r="W6" s="27" t="s">
        <v>13</v>
      </c>
      <c r="X6" s="101"/>
      <c r="Z6" s="105" t="s">
        <v>13</v>
      </c>
      <c r="AA6" s="45" t="str">
        <f>B5</f>
        <v>Jánský Vojtěch</v>
      </c>
      <c r="AB6" s="45" t="str">
        <f>B6</f>
        <v>Koseček</v>
      </c>
      <c r="AC6" s="49">
        <v>0</v>
      </c>
      <c r="AD6" s="52">
        <v>3</v>
      </c>
      <c r="AE6" s="57" t="s">
        <v>107</v>
      </c>
      <c r="AF6" s="54" t="s">
        <v>82</v>
      </c>
      <c r="AG6" s="55" t="s">
        <v>111</v>
      </c>
      <c r="AH6" s="55" t="s">
        <v>81</v>
      </c>
      <c r="AI6" s="55"/>
      <c r="AJ6" s="55"/>
      <c r="AK6" s="46"/>
      <c r="AL6" s="59"/>
    </row>
    <row r="7" spans="1:38" ht="30" customHeight="1">
      <c r="A7" s="16">
        <v>5</v>
      </c>
      <c r="B7" s="131" t="s">
        <v>93</v>
      </c>
      <c r="C7" s="132"/>
      <c r="D7" s="132"/>
      <c r="E7" s="132" t="s">
        <v>64</v>
      </c>
      <c r="F7" s="133"/>
      <c r="G7" s="17">
        <f>SUM(P3)</f>
        <v>0</v>
      </c>
      <c r="H7" s="18">
        <f>SUM(O3)</f>
        <v>3</v>
      </c>
      <c r="I7" s="17">
        <f>SUM(P4)</f>
        <v>0</v>
      </c>
      <c r="J7" s="18">
        <f>SUM(O4)</f>
        <v>3</v>
      </c>
      <c r="K7" s="17">
        <f>SUM(P5)</f>
        <v>0</v>
      </c>
      <c r="L7" s="18">
        <f>SUM(O5)</f>
        <v>3</v>
      </c>
      <c r="M7" s="17">
        <f>SUM(P6)</f>
        <v>0</v>
      </c>
      <c r="N7" s="18">
        <f>SUM(O6)</f>
        <v>3</v>
      </c>
      <c r="O7" s="19"/>
      <c r="P7" s="20"/>
      <c r="Q7" s="17">
        <f>AD13</f>
        <v>0</v>
      </c>
      <c r="R7" s="102">
        <f>AC13</f>
        <v>3</v>
      </c>
      <c r="S7" s="103">
        <v>5</v>
      </c>
      <c r="T7" s="24">
        <f>SUM(G7,I7,K7,M7,Q7)</f>
        <v>0</v>
      </c>
      <c r="U7" s="25">
        <f>SUM(H7,J7,L7,N7,R7)</f>
        <v>15</v>
      </c>
      <c r="V7" s="104"/>
      <c r="W7" s="27" t="s">
        <v>16</v>
      </c>
      <c r="X7" s="101"/>
      <c r="Z7" s="105" t="s">
        <v>14</v>
      </c>
      <c r="AA7" s="45" t="str">
        <f>B8</f>
        <v>Postolka Lukáš</v>
      </c>
      <c r="AB7" s="45" t="str">
        <f>B6</f>
        <v>Koseček</v>
      </c>
      <c r="AC7" s="49">
        <v>3</v>
      </c>
      <c r="AD7" s="52">
        <v>0</v>
      </c>
      <c r="AE7" s="57" t="s">
        <v>109</v>
      </c>
      <c r="AF7" s="54" t="s">
        <v>68</v>
      </c>
      <c r="AG7" s="55" t="s">
        <v>9</v>
      </c>
      <c r="AH7" s="55" t="s">
        <v>85</v>
      </c>
      <c r="AI7" s="55"/>
      <c r="AJ7" s="55"/>
      <c r="AK7" s="46"/>
      <c r="AL7" s="59"/>
    </row>
    <row r="8" spans="1:38" ht="30" customHeight="1" thickBot="1">
      <c r="A8" s="106">
        <v>6</v>
      </c>
      <c r="B8" s="141" t="s">
        <v>62</v>
      </c>
      <c r="C8" s="142"/>
      <c r="D8" s="142"/>
      <c r="E8" s="142" t="s">
        <v>64</v>
      </c>
      <c r="F8" s="143"/>
      <c r="G8" s="107">
        <f>SUM(R3)</f>
        <v>3</v>
      </c>
      <c r="H8" s="108">
        <f>SUM(Q3)</f>
        <v>1</v>
      </c>
      <c r="I8" s="107">
        <f>SUM(R4)</f>
        <v>3</v>
      </c>
      <c r="J8" s="108">
        <f>SUM(Q4)</f>
        <v>0</v>
      </c>
      <c r="K8" s="107">
        <f>SUM(R5)</f>
        <v>3</v>
      </c>
      <c r="L8" s="108">
        <f>SUM(Q5)</f>
        <v>0</v>
      </c>
      <c r="M8" s="107">
        <f>SUM(R6)</f>
        <v>3</v>
      </c>
      <c r="N8" s="108">
        <f>SUM(Q6)</f>
        <v>0</v>
      </c>
      <c r="O8" s="107">
        <f>SUM(R7)</f>
        <v>3</v>
      </c>
      <c r="P8" s="108">
        <f>SUM(Q7)</f>
        <v>0</v>
      </c>
      <c r="Q8" s="109"/>
      <c r="R8" s="110"/>
      <c r="S8" s="111">
        <v>10</v>
      </c>
      <c r="T8" s="112">
        <f>SUM(G8,I8,K8,M8,O8)</f>
        <v>15</v>
      </c>
      <c r="U8" s="113">
        <f>SUM(H8,J8,L8,N8,P8)</f>
        <v>1</v>
      </c>
      <c r="V8" s="114"/>
      <c r="W8" s="115" t="s">
        <v>11</v>
      </c>
      <c r="X8" s="1"/>
      <c r="Z8" s="105" t="s">
        <v>15</v>
      </c>
      <c r="AA8" s="47" t="str">
        <f>B7</f>
        <v>Leňka David</v>
      </c>
      <c r="AB8" s="45" t="str">
        <f>B5</f>
        <v>Jánský Vojtěch</v>
      </c>
      <c r="AC8" s="49">
        <v>0</v>
      </c>
      <c r="AD8" s="52">
        <v>3</v>
      </c>
      <c r="AE8" s="57" t="s">
        <v>112</v>
      </c>
      <c r="AF8" s="54" t="s">
        <v>87</v>
      </c>
      <c r="AG8" s="55" t="s">
        <v>79</v>
      </c>
      <c r="AH8" s="55" t="s">
        <v>111</v>
      </c>
      <c r="AI8" s="55"/>
      <c r="AJ8" s="55"/>
      <c r="AK8" s="46"/>
      <c r="AL8" s="59"/>
    </row>
    <row r="9" spans="1:38" ht="30" customHeight="1">
      <c r="A9" s="1"/>
      <c r="B9" s="116"/>
      <c r="T9" s="1"/>
      <c r="U9" s="1"/>
      <c r="V9" s="1"/>
      <c r="W9" s="1"/>
      <c r="X9" s="1"/>
      <c r="Z9" s="105" t="s">
        <v>16</v>
      </c>
      <c r="AA9" s="47" t="str">
        <f>B3</f>
        <v>Postolka Daniel</v>
      </c>
      <c r="AB9" s="45" t="str">
        <f>B4</f>
        <v>Leňka Jiří</v>
      </c>
      <c r="AC9" s="49">
        <v>3</v>
      </c>
      <c r="AD9" s="52">
        <v>0</v>
      </c>
      <c r="AE9" s="57" t="s">
        <v>113</v>
      </c>
      <c r="AF9" s="54" t="s">
        <v>9</v>
      </c>
      <c r="AG9" s="55" t="s">
        <v>5</v>
      </c>
      <c r="AH9" s="55" t="s">
        <v>85</v>
      </c>
      <c r="AI9" s="55"/>
      <c r="AJ9" s="55"/>
      <c r="AK9" s="46"/>
      <c r="AL9" s="59"/>
    </row>
    <row r="10" spans="1:38" ht="30" customHeight="1">
      <c r="A10" s="1"/>
      <c r="B10" s="116"/>
      <c r="C10" s="117" t="s">
        <v>74</v>
      </c>
      <c r="D10" s="117"/>
      <c r="E10" s="117" t="s">
        <v>75</v>
      </c>
      <c r="F10" s="117"/>
      <c r="G10" s="138" t="s">
        <v>76</v>
      </c>
      <c r="H10" s="138"/>
      <c r="I10" s="1"/>
      <c r="J10" s="1"/>
      <c r="K10" s="138" t="s">
        <v>77</v>
      </c>
      <c r="L10" s="138"/>
      <c r="M10" s="1"/>
      <c r="N10" s="1"/>
      <c r="O10" s="138" t="s">
        <v>78</v>
      </c>
      <c r="P10" s="138"/>
      <c r="T10" s="1"/>
      <c r="U10" s="1"/>
      <c r="V10" s="1"/>
      <c r="W10" s="1"/>
      <c r="X10" s="1"/>
      <c r="Z10" s="105" t="s">
        <v>28</v>
      </c>
      <c r="AA10" s="45" t="str">
        <f>B4</f>
        <v>Leňka Jiří</v>
      </c>
      <c r="AB10" s="45" t="str">
        <f>B8</f>
        <v>Postolka Lukáš</v>
      </c>
      <c r="AC10" s="93">
        <v>0</v>
      </c>
      <c r="AD10" s="94">
        <v>3</v>
      </c>
      <c r="AE10" s="95" t="s">
        <v>109</v>
      </c>
      <c r="AF10" s="54" t="s">
        <v>82</v>
      </c>
      <c r="AG10" s="55" t="s">
        <v>82</v>
      </c>
      <c r="AH10" s="55" t="s">
        <v>87</v>
      </c>
      <c r="AI10" s="55"/>
      <c r="AJ10" s="55"/>
      <c r="AK10" s="46"/>
      <c r="AL10" s="59"/>
    </row>
    <row r="11" spans="1:38" ht="30.75" customHeight="1">
      <c r="C11" s="117" t="s">
        <v>55</v>
      </c>
      <c r="D11" s="117"/>
      <c r="E11" s="117" t="s">
        <v>56</v>
      </c>
      <c r="F11" s="117"/>
      <c r="G11" s="138" t="s">
        <v>10</v>
      </c>
      <c r="H11" s="138"/>
      <c r="I11" s="1"/>
      <c r="J11" s="1"/>
      <c r="K11" s="138" t="s">
        <v>4</v>
      </c>
      <c r="L11" s="138"/>
      <c r="M11" s="1"/>
      <c r="N11" s="1"/>
      <c r="O11" s="138" t="s">
        <v>57</v>
      </c>
      <c r="P11" s="138"/>
      <c r="Q11" s="138"/>
      <c r="R11" s="138"/>
      <c r="S11" s="117"/>
      <c r="Z11" s="105" t="s">
        <v>29</v>
      </c>
      <c r="AA11" s="45" t="str">
        <f>B5</f>
        <v>Jánský Vojtěch</v>
      </c>
      <c r="AB11" s="45" t="str">
        <f>B3</f>
        <v>Postolka Daniel</v>
      </c>
      <c r="AC11" s="49">
        <v>0</v>
      </c>
      <c r="AD11" s="52">
        <v>3</v>
      </c>
      <c r="AE11" s="57" t="s">
        <v>113</v>
      </c>
      <c r="AF11" s="54" t="s">
        <v>87</v>
      </c>
      <c r="AG11" s="55" t="s">
        <v>79</v>
      </c>
      <c r="AH11" s="55" t="s">
        <v>70</v>
      </c>
      <c r="AI11" s="55"/>
      <c r="AJ11" s="55"/>
      <c r="AK11" s="46"/>
      <c r="AL11" s="59"/>
    </row>
    <row r="12" spans="1:38" ht="29.25" customHeight="1">
      <c r="A12" s="119"/>
      <c r="B12" s="120"/>
      <c r="C12" s="117" t="s">
        <v>58</v>
      </c>
      <c r="D12" s="117"/>
      <c r="E12" s="117" t="s">
        <v>8</v>
      </c>
      <c r="F12" s="117"/>
      <c r="G12" s="138" t="s">
        <v>59</v>
      </c>
      <c r="H12" s="138"/>
      <c r="I12" s="1"/>
      <c r="J12" s="1"/>
      <c r="K12" s="138" t="s">
        <v>6</v>
      </c>
      <c r="L12" s="138"/>
      <c r="M12" s="1"/>
      <c r="N12" s="1"/>
      <c r="O12" s="138" t="s">
        <v>60</v>
      </c>
      <c r="P12" s="138"/>
      <c r="Q12" s="138"/>
      <c r="R12" s="138"/>
      <c r="S12" s="117"/>
      <c r="T12" s="139"/>
      <c r="U12" s="139"/>
      <c r="V12" s="122"/>
      <c r="W12" s="1"/>
      <c r="X12" s="1"/>
      <c r="Z12" s="105" t="s">
        <v>30</v>
      </c>
      <c r="AA12" s="47" t="str">
        <f>B6</f>
        <v>Koseček</v>
      </c>
      <c r="AB12" s="45" t="str">
        <f>B7</f>
        <v>Leňka David</v>
      </c>
      <c r="AC12" s="49">
        <v>3</v>
      </c>
      <c r="AD12" s="52">
        <v>0</v>
      </c>
      <c r="AE12" s="57" t="s">
        <v>107</v>
      </c>
      <c r="AF12" s="54" t="s">
        <v>5</v>
      </c>
      <c r="AG12" s="55" t="s">
        <v>5</v>
      </c>
      <c r="AH12" s="55" t="s">
        <v>115</v>
      </c>
      <c r="AI12" s="55"/>
      <c r="AJ12" s="55"/>
      <c r="AK12" s="46"/>
      <c r="AL12" s="59"/>
    </row>
    <row r="13" spans="1:38" ht="29.25" customHeight="1">
      <c r="A13" s="101"/>
      <c r="B13" s="140"/>
      <c r="C13" s="140"/>
      <c r="D13" s="140"/>
      <c r="E13" s="140"/>
      <c r="F13" s="140"/>
      <c r="G13" s="119"/>
      <c r="H13" s="119"/>
      <c r="I13" s="123"/>
      <c r="J13" s="124"/>
      <c r="K13" s="123"/>
      <c r="L13" s="124"/>
      <c r="M13" s="123"/>
      <c r="N13" s="124"/>
      <c r="O13" s="123"/>
      <c r="P13" s="124"/>
      <c r="Q13" s="123"/>
      <c r="R13" s="124"/>
      <c r="S13" s="124"/>
      <c r="T13" s="125"/>
      <c r="U13" s="126"/>
      <c r="V13" s="119"/>
      <c r="W13" s="101"/>
      <c r="X13" s="101"/>
      <c r="Z13" s="105" t="s">
        <v>31</v>
      </c>
      <c r="AA13" s="47" t="str">
        <f>B8</f>
        <v>Postolka Lukáš</v>
      </c>
      <c r="AB13" s="45" t="str">
        <f>B7</f>
        <v>Leňka David</v>
      </c>
      <c r="AC13" s="49">
        <v>3</v>
      </c>
      <c r="AD13" s="52">
        <v>0</v>
      </c>
      <c r="AE13" s="57" t="s">
        <v>109</v>
      </c>
      <c r="AF13" s="54" t="s">
        <v>73</v>
      </c>
      <c r="AG13" s="55" t="s">
        <v>9</v>
      </c>
      <c r="AH13" s="55" t="s">
        <v>9</v>
      </c>
      <c r="AI13" s="55"/>
      <c r="AJ13" s="55"/>
      <c r="AK13" s="46"/>
      <c r="AL13" s="59"/>
    </row>
    <row r="14" spans="1:38" ht="30" customHeight="1">
      <c r="A14" s="1"/>
      <c r="B14" s="116"/>
      <c r="T14" s="1"/>
      <c r="U14" s="1"/>
      <c r="V14" s="1"/>
      <c r="W14" s="1"/>
      <c r="X14" s="1"/>
      <c r="Z14" s="105" t="s">
        <v>32</v>
      </c>
      <c r="AA14" s="47" t="str">
        <f>B3</f>
        <v>Postolka Daniel</v>
      </c>
      <c r="AB14" s="45" t="str">
        <f>B6</f>
        <v>Koseček</v>
      </c>
      <c r="AC14" s="93">
        <v>3</v>
      </c>
      <c r="AD14" s="94">
        <v>0</v>
      </c>
      <c r="AE14" s="95" t="s">
        <v>113</v>
      </c>
      <c r="AF14" s="54" t="s">
        <v>80</v>
      </c>
      <c r="AG14" s="55" t="s">
        <v>68</v>
      </c>
      <c r="AH14" s="55" t="s">
        <v>7</v>
      </c>
      <c r="AI14" s="55"/>
      <c r="AJ14" s="55"/>
      <c r="AK14" s="46"/>
      <c r="AL14" s="59"/>
    </row>
    <row r="15" spans="1:38" ht="30" customHeight="1">
      <c r="A15" s="1"/>
      <c r="B15" s="116"/>
      <c r="T15" s="1"/>
      <c r="U15" s="1"/>
      <c r="V15" s="1"/>
      <c r="W15" s="1"/>
      <c r="X15" s="1"/>
      <c r="Z15" s="105" t="s">
        <v>33</v>
      </c>
      <c r="AA15" s="45" t="str">
        <f>B4</f>
        <v>Leňka Jiří</v>
      </c>
      <c r="AB15" s="45" t="str">
        <f>B5</f>
        <v>Jánský Vojtěch</v>
      </c>
      <c r="AC15" s="93">
        <v>0</v>
      </c>
      <c r="AD15" s="94">
        <v>3</v>
      </c>
      <c r="AE15" s="95" t="s">
        <v>112</v>
      </c>
      <c r="AF15" s="54" t="s">
        <v>84</v>
      </c>
      <c r="AG15" s="55" t="s">
        <v>79</v>
      </c>
      <c r="AH15" s="55" t="s">
        <v>86</v>
      </c>
      <c r="AI15" s="55"/>
      <c r="AJ15" s="55"/>
      <c r="AK15" s="46"/>
      <c r="AL15" s="59"/>
    </row>
    <row r="16" spans="1:38" ht="30.75" customHeight="1">
      <c r="C16" s="117"/>
      <c r="D16" s="117"/>
      <c r="E16" s="117"/>
      <c r="F16" s="117"/>
      <c r="G16" s="138"/>
      <c r="H16" s="138"/>
      <c r="I16" s="1"/>
      <c r="J16" s="1"/>
      <c r="K16" s="138"/>
      <c r="L16" s="138"/>
      <c r="M16" s="1"/>
      <c r="N16" s="1"/>
      <c r="O16" s="138"/>
      <c r="P16" s="138"/>
      <c r="Q16" s="138"/>
      <c r="R16" s="138"/>
      <c r="S16" s="117"/>
      <c r="Z16" s="39" t="s">
        <v>34</v>
      </c>
      <c r="AA16" s="45" t="str">
        <f>B5</f>
        <v>Jánský Vojtěch</v>
      </c>
      <c r="AB16" s="45" t="str">
        <f>B8</f>
        <v>Postolka Lukáš</v>
      </c>
      <c r="AC16" s="49">
        <v>0</v>
      </c>
      <c r="AD16" s="52">
        <v>3</v>
      </c>
      <c r="AE16" s="57" t="s">
        <v>109</v>
      </c>
      <c r="AF16" s="54" t="s">
        <v>79</v>
      </c>
      <c r="AG16" s="55" t="s">
        <v>81</v>
      </c>
      <c r="AH16" s="55" t="s">
        <v>111</v>
      </c>
      <c r="AI16" s="55"/>
      <c r="AJ16" s="55"/>
      <c r="AK16" s="46"/>
      <c r="AL16" s="59"/>
    </row>
    <row r="17" spans="1:38" ht="29.25" customHeight="1">
      <c r="A17" s="119"/>
      <c r="B17" s="120"/>
      <c r="C17" s="117"/>
      <c r="D17" s="117"/>
      <c r="E17" s="117"/>
      <c r="F17" s="117"/>
      <c r="G17" s="138"/>
      <c r="H17" s="138"/>
      <c r="I17" s="1"/>
      <c r="J17" s="1"/>
      <c r="K17" s="138"/>
      <c r="L17" s="138"/>
      <c r="M17" s="1"/>
      <c r="N17" s="1"/>
      <c r="O17" s="138"/>
      <c r="P17" s="138"/>
      <c r="Q17" s="138"/>
      <c r="R17" s="138"/>
      <c r="S17" s="117"/>
      <c r="T17" s="139"/>
      <c r="U17" s="139"/>
      <c r="V17" s="122"/>
      <c r="W17" s="1"/>
      <c r="X17" s="1"/>
      <c r="Z17" s="39" t="s">
        <v>35</v>
      </c>
      <c r="AA17" s="47" t="str">
        <f>B6</f>
        <v>Koseček</v>
      </c>
      <c r="AB17" s="45" t="str">
        <f>B4</f>
        <v>Leňka Jiří</v>
      </c>
      <c r="AC17" s="49">
        <v>3</v>
      </c>
      <c r="AD17" s="52">
        <v>0</v>
      </c>
      <c r="AE17" s="57" t="s">
        <v>107</v>
      </c>
      <c r="AF17" s="54" t="s">
        <v>73</v>
      </c>
      <c r="AG17" s="55" t="s">
        <v>5</v>
      </c>
      <c r="AH17" s="55" t="s">
        <v>115</v>
      </c>
      <c r="AI17" s="55"/>
      <c r="AJ17" s="55"/>
      <c r="AK17" s="46"/>
      <c r="AL17" s="59"/>
    </row>
    <row r="18" spans="1:38" ht="29.25" customHeight="1" thickBot="1">
      <c r="A18" s="101"/>
      <c r="B18" s="140"/>
      <c r="C18" s="140"/>
      <c r="D18" s="140"/>
      <c r="E18" s="140"/>
      <c r="F18" s="140"/>
      <c r="G18" s="119"/>
      <c r="H18" s="119"/>
      <c r="I18" s="123"/>
      <c r="J18" s="124"/>
      <c r="K18" s="123"/>
      <c r="L18" s="124"/>
      <c r="M18" s="123"/>
      <c r="N18" s="124"/>
      <c r="O18" s="123"/>
      <c r="P18" s="124"/>
      <c r="Q18" s="123"/>
      <c r="R18" s="124"/>
      <c r="S18" s="124"/>
      <c r="T18" s="125"/>
      <c r="U18" s="126"/>
      <c r="V18" s="119"/>
      <c r="W18" s="101"/>
      <c r="X18" s="101"/>
      <c r="Z18" s="39" t="s">
        <v>36</v>
      </c>
      <c r="AA18" s="47" t="str">
        <f>B7</f>
        <v>Leňka David</v>
      </c>
      <c r="AB18" s="45" t="str">
        <f>B3</f>
        <v>Postolka Daniel</v>
      </c>
      <c r="AC18" s="50">
        <v>0</v>
      </c>
      <c r="AD18" s="53">
        <v>3</v>
      </c>
      <c r="AE18" s="58" t="s">
        <v>113</v>
      </c>
      <c r="AF18" s="54" t="s">
        <v>111</v>
      </c>
      <c r="AG18" s="55" t="s">
        <v>111</v>
      </c>
      <c r="AH18" s="55" t="s">
        <v>81</v>
      </c>
      <c r="AI18" s="55"/>
      <c r="AJ18" s="55"/>
      <c r="AK18" s="46"/>
      <c r="AL18" s="59"/>
    </row>
    <row r="19" spans="1:38" ht="15.6">
      <c r="A19" s="1"/>
      <c r="B19" s="116"/>
      <c r="C19" s="117"/>
      <c r="D19" s="117"/>
      <c r="E19" s="117"/>
      <c r="F19" s="117"/>
      <c r="G19" s="138"/>
      <c r="H19" s="138"/>
      <c r="I19" s="1"/>
      <c r="J19" s="1"/>
      <c r="K19" s="138"/>
      <c r="L19" s="138"/>
      <c r="M19" s="1"/>
      <c r="N19" s="1"/>
      <c r="O19" s="138"/>
      <c r="P19" s="138"/>
      <c r="Q19" s="138"/>
      <c r="R19" s="138"/>
      <c r="S19" s="117"/>
      <c r="T19" s="1"/>
      <c r="U19" s="1"/>
      <c r="V19" s="1"/>
      <c r="W19" s="1"/>
      <c r="X19" s="1"/>
    </row>
    <row r="20" spans="1:38" ht="15.6">
      <c r="A20" s="1"/>
      <c r="B20" s="116"/>
      <c r="C20" s="117"/>
      <c r="D20" s="117"/>
      <c r="E20" s="117"/>
      <c r="F20" s="117"/>
      <c r="G20" s="138"/>
      <c r="H20" s="138"/>
      <c r="I20" s="1"/>
      <c r="J20" s="1"/>
      <c r="K20" s="138"/>
      <c r="L20" s="138"/>
      <c r="M20" s="1"/>
      <c r="N20" s="1"/>
      <c r="O20" s="138"/>
      <c r="P20" s="138"/>
      <c r="Q20" s="138"/>
      <c r="R20" s="138"/>
      <c r="S20" s="117"/>
      <c r="T20" s="1"/>
      <c r="U20" s="1"/>
      <c r="V20" s="1"/>
      <c r="W20" s="1"/>
      <c r="X20" s="1"/>
    </row>
  </sheetData>
  <mergeCells count="53">
    <mergeCell ref="Q2:R2"/>
    <mergeCell ref="T2:U2"/>
    <mergeCell ref="B3:D3"/>
    <mergeCell ref="E3:F3"/>
    <mergeCell ref="B4:D4"/>
    <mergeCell ref="E4:F4"/>
    <mergeCell ref="B2:F2"/>
    <mergeCell ref="G2:H2"/>
    <mergeCell ref="I2:J2"/>
    <mergeCell ref="K2:L2"/>
    <mergeCell ref="M2:N2"/>
    <mergeCell ref="O2:P2"/>
    <mergeCell ref="B5:D5"/>
    <mergeCell ref="E5:F5"/>
    <mergeCell ref="B6:D6"/>
    <mergeCell ref="E6:F6"/>
    <mergeCell ref="B7:D7"/>
    <mergeCell ref="E7:F7"/>
    <mergeCell ref="T12:U12"/>
    <mergeCell ref="B8:D8"/>
    <mergeCell ref="E8:F8"/>
    <mergeCell ref="G10:H10"/>
    <mergeCell ref="K10:L10"/>
    <mergeCell ref="O10:P10"/>
    <mergeCell ref="G11:H11"/>
    <mergeCell ref="K11:L11"/>
    <mergeCell ref="O11:P11"/>
    <mergeCell ref="K16:L16"/>
    <mergeCell ref="O16:P16"/>
    <mergeCell ref="Q16:R16"/>
    <mergeCell ref="Q11:R11"/>
    <mergeCell ref="G12:H12"/>
    <mergeCell ref="K12:L12"/>
    <mergeCell ref="O12:P12"/>
    <mergeCell ref="Q12:R12"/>
    <mergeCell ref="B18:D18"/>
    <mergeCell ref="E18:F18"/>
    <mergeCell ref="B13:D13"/>
    <mergeCell ref="E13:F13"/>
    <mergeCell ref="G16:H16"/>
    <mergeCell ref="G17:H17"/>
    <mergeCell ref="K17:L17"/>
    <mergeCell ref="O17:P17"/>
    <mergeCell ref="Q17:R17"/>
    <mergeCell ref="T17:U17"/>
    <mergeCell ref="G19:H19"/>
    <mergeCell ref="K19:L19"/>
    <mergeCell ref="O19:P19"/>
    <mergeCell ref="Q19:R19"/>
    <mergeCell ref="G20:H20"/>
    <mergeCell ref="K20:L20"/>
    <mergeCell ref="O20:P20"/>
    <mergeCell ref="Q20:R20"/>
  </mergeCells>
  <pageMargins left="0.31496062992125984" right="0.31496062992125984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0"/>
  <sheetViews>
    <sheetView workbookViewId="0">
      <selection activeCell="T9" sqref="T9"/>
    </sheetView>
  </sheetViews>
  <sheetFormatPr defaultRowHeight="14.4"/>
  <cols>
    <col min="1" max="3" width="6.6640625" customWidth="1"/>
    <col min="4" max="4" width="10.109375" customWidth="1"/>
    <col min="5" max="5" width="6.6640625" customWidth="1"/>
    <col min="6" max="6" width="8.88671875" customWidth="1"/>
    <col min="7" max="16" width="3.33203125" customWidth="1"/>
    <col min="17" max="17" width="6.6640625" customWidth="1"/>
    <col min="18" max="19" width="4.6640625" customWidth="1"/>
    <col min="20" max="21" width="6.6640625" customWidth="1"/>
    <col min="23" max="23" width="7" customWidth="1"/>
    <col min="24" max="24" width="20.33203125" customWidth="1"/>
    <col min="25" max="25" width="20.88671875" customWidth="1"/>
    <col min="26" max="26" width="6.88671875" customWidth="1"/>
    <col min="27" max="27" width="6.5546875" customWidth="1"/>
    <col min="28" max="28" width="16.44140625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19" customWidth="1"/>
    <col min="35" max="35" width="7.109375" customWidth="1"/>
  </cols>
  <sheetData>
    <row r="1" spans="1:35" ht="15" thickBot="1"/>
    <row r="2" spans="1:35" ht="30.75" customHeight="1" thickBot="1">
      <c r="A2" s="2" t="s">
        <v>11</v>
      </c>
      <c r="B2" s="137" t="s">
        <v>100</v>
      </c>
      <c r="C2" s="134"/>
      <c r="D2" s="134"/>
      <c r="E2" s="134"/>
      <c r="F2" s="134"/>
      <c r="G2" s="135">
        <v>1</v>
      </c>
      <c r="H2" s="136"/>
      <c r="I2" s="135">
        <v>2</v>
      </c>
      <c r="J2" s="136"/>
      <c r="K2" s="135">
        <v>3</v>
      </c>
      <c r="L2" s="136"/>
      <c r="M2" s="135">
        <v>4</v>
      </c>
      <c r="N2" s="136"/>
      <c r="O2" s="147">
        <v>5</v>
      </c>
      <c r="P2" s="136"/>
      <c r="Q2" s="3" t="s">
        <v>0</v>
      </c>
      <c r="R2" s="129" t="s">
        <v>1</v>
      </c>
      <c r="S2" s="130"/>
      <c r="T2" s="4" t="s">
        <v>2</v>
      </c>
      <c r="U2" s="5" t="s">
        <v>3</v>
      </c>
      <c r="W2" s="41" t="str">
        <f>A2</f>
        <v>1.</v>
      </c>
      <c r="X2" s="41" t="s">
        <v>27</v>
      </c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5" ht="30.75" customHeight="1" thickBot="1">
      <c r="A3" s="6">
        <v>1</v>
      </c>
      <c r="B3" s="148" t="s">
        <v>101</v>
      </c>
      <c r="C3" s="149"/>
      <c r="D3" s="149"/>
      <c r="E3" s="149" t="s">
        <v>65</v>
      </c>
      <c r="F3" s="149"/>
      <c r="G3" s="7"/>
      <c r="H3" s="8"/>
      <c r="I3" s="9">
        <f>Z7</f>
        <v>3</v>
      </c>
      <c r="J3" s="10">
        <f>AA7</f>
        <v>0</v>
      </c>
      <c r="K3" s="9">
        <f>AA8</f>
        <v>3</v>
      </c>
      <c r="L3" s="10">
        <f>Z8</f>
        <v>0</v>
      </c>
      <c r="M3" s="9">
        <f>Z10</f>
        <v>3</v>
      </c>
      <c r="N3" s="10">
        <f>AA10</f>
        <v>0</v>
      </c>
      <c r="O3" s="9">
        <f>AA13</f>
        <v>3</v>
      </c>
      <c r="P3" s="10">
        <f>Z13</f>
        <v>1</v>
      </c>
      <c r="Q3" s="11">
        <f>IF(I3&gt;J3,2,1)+IF(K3&gt;L3,2,1)+IF(M3&gt;N3,2,1)+IF(O3&gt;P3,2,1)</f>
        <v>8</v>
      </c>
      <c r="R3" s="12">
        <f>SUM(I3,K3,M3,O3)</f>
        <v>12</v>
      </c>
      <c r="S3" s="13">
        <f>SUM(J3,L3,N3,P3)</f>
        <v>1</v>
      </c>
      <c r="T3" s="14"/>
      <c r="U3" s="15" t="s">
        <v>11</v>
      </c>
      <c r="W3" s="42" t="s">
        <v>25</v>
      </c>
      <c r="X3" s="42" t="s">
        <v>17</v>
      </c>
      <c r="Y3" s="42" t="s">
        <v>18</v>
      </c>
      <c r="Z3" s="43" t="s">
        <v>38</v>
      </c>
      <c r="AA3" s="44" t="s">
        <v>39</v>
      </c>
      <c r="AB3" s="42" t="s">
        <v>26</v>
      </c>
      <c r="AC3" s="42" t="s">
        <v>19</v>
      </c>
      <c r="AD3" s="42" t="s">
        <v>20</v>
      </c>
      <c r="AE3" s="42" t="s">
        <v>21</v>
      </c>
      <c r="AF3" s="42" t="s">
        <v>22</v>
      </c>
      <c r="AG3" s="42" t="s">
        <v>23</v>
      </c>
      <c r="AH3" s="42" t="s">
        <v>24</v>
      </c>
      <c r="AI3" s="42" t="s">
        <v>37</v>
      </c>
    </row>
    <row r="4" spans="1:35" ht="30.75" customHeight="1">
      <c r="A4" s="16">
        <v>2</v>
      </c>
      <c r="B4" s="150" t="s">
        <v>104</v>
      </c>
      <c r="C4" s="151"/>
      <c r="D4" s="151"/>
      <c r="E4" s="151" t="s">
        <v>64</v>
      </c>
      <c r="F4" s="152"/>
      <c r="G4" s="17">
        <f>SUM(J3)</f>
        <v>0</v>
      </c>
      <c r="H4" s="18">
        <f>SUM(I3)</f>
        <v>3</v>
      </c>
      <c r="I4" s="19"/>
      <c r="J4" s="20"/>
      <c r="K4" s="21">
        <f>Z11</f>
        <v>0</v>
      </c>
      <c r="L4" s="22">
        <f>AA11</f>
        <v>3</v>
      </c>
      <c r="M4" s="17">
        <f>AA12</f>
        <v>1</v>
      </c>
      <c r="N4" s="18">
        <f>Z12</f>
        <v>3</v>
      </c>
      <c r="O4" s="17">
        <f>Z4</f>
        <v>0</v>
      </c>
      <c r="P4" s="18">
        <f>AA4</f>
        <v>3</v>
      </c>
      <c r="Q4" s="23">
        <f>IF(G4&gt;H4,2,1)+IF(K4&gt;L4,2,1)+IF(M4&gt;N4,2,1)+IF(O4&gt;P4,2,1)</f>
        <v>4</v>
      </c>
      <c r="R4" s="24">
        <f>SUM(G4,K4,M4,O4)</f>
        <v>1</v>
      </c>
      <c r="S4" s="25">
        <f>SUM(H4,L4,N4,P4)</f>
        <v>12</v>
      </c>
      <c r="T4" s="26"/>
      <c r="U4" s="27" t="s">
        <v>15</v>
      </c>
      <c r="W4" s="39" t="s">
        <v>11</v>
      </c>
      <c r="X4" s="45" t="str">
        <f>B4</f>
        <v xml:space="preserve">Vaňková </v>
      </c>
      <c r="Y4" s="45" t="str">
        <f>B7</f>
        <v>Mihálová</v>
      </c>
      <c r="Z4" s="48">
        <v>0</v>
      </c>
      <c r="AA4" s="51">
        <v>3</v>
      </c>
      <c r="AB4" s="56" t="s">
        <v>66</v>
      </c>
      <c r="AC4" s="54" t="s">
        <v>87</v>
      </c>
      <c r="AD4" s="55" t="s">
        <v>79</v>
      </c>
      <c r="AE4" s="55" t="s">
        <v>111</v>
      </c>
      <c r="AF4" s="55"/>
      <c r="AG4" s="55"/>
      <c r="AH4" s="46" t="str">
        <f>B3</f>
        <v>Skoková</v>
      </c>
      <c r="AI4" s="59"/>
    </row>
    <row r="5" spans="1:35" ht="30.75" customHeight="1">
      <c r="A5" s="16">
        <v>3</v>
      </c>
      <c r="B5" s="150" t="s">
        <v>105</v>
      </c>
      <c r="C5" s="151"/>
      <c r="D5" s="151"/>
      <c r="E5" s="151" t="s">
        <v>64</v>
      </c>
      <c r="F5" s="152"/>
      <c r="G5" s="21">
        <f>SUM(L3)</f>
        <v>0</v>
      </c>
      <c r="H5" s="22">
        <f>SUM(K3)</f>
        <v>3</v>
      </c>
      <c r="I5" s="17">
        <f>SUM(L4)</f>
        <v>3</v>
      </c>
      <c r="J5" s="18">
        <f>SUM(K4)</f>
        <v>0</v>
      </c>
      <c r="K5" s="19"/>
      <c r="L5" s="20"/>
      <c r="M5" s="17">
        <f>Z5</f>
        <v>3</v>
      </c>
      <c r="N5" s="18">
        <f>AA5</f>
        <v>0</v>
      </c>
      <c r="O5" s="17">
        <f>AA6</f>
        <v>0</v>
      </c>
      <c r="P5" s="18">
        <f>Z6</f>
        <v>3</v>
      </c>
      <c r="Q5" s="23">
        <f>IF(G5&gt;H5,2,1)+IF(I5&gt;J5,2,1)+IF(M5&gt;N5,2,1)+IF(O5&gt;P5,2,1)</f>
        <v>6</v>
      </c>
      <c r="R5" s="28">
        <f>SUM(G5,I5,M5,O5)</f>
        <v>6</v>
      </c>
      <c r="S5" s="25">
        <f>SUM(H5,J5,N5,P5)</f>
        <v>6</v>
      </c>
      <c r="T5" s="26"/>
      <c r="U5" s="27" t="s">
        <v>13</v>
      </c>
      <c r="W5" s="39" t="s">
        <v>12</v>
      </c>
      <c r="X5" s="45" t="str">
        <f>B5</f>
        <v>Pařilová</v>
      </c>
      <c r="Y5" s="45" t="str">
        <f>B6</f>
        <v>Hradecká</v>
      </c>
      <c r="Z5" s="49">
        <v>3</v>
      </c>
      <c r="AA5" s="52">
        <v>0</v>
      </c>
      <c r="AB5" s="57" t="s">
        <v>105</v>
      </c>
      <c r="AC5" s="54" t="s">
        <v>68</v>
      </c>
      <c r="AD5" s="55" t="s">
        <v>5</v>
      </c>
      <c r="AE5" s="55" t="s">
        <v>5</v>
      </c>
      <c r="AF5" s="55"/>
      <c r="AG5" s="55"/>
      <c r="AH5" s="46" t="str">
        <f>B4</f>
        <v xml:space="preserve">Vaňková </v>
      </c>
      <c r="AI5" s="59"/>
    </row>
    <row r="6" spans="1:35" ht="30.75" customHeight="1">
      <c r="A6" s="16">
        <v>4</v>
      </c>
      <c r="B6" s="150" t="s">
        <v>102</v>
      </c>
      <c r="C6" s="151"/>
      <c r="D6" s="151"/>
      <c r="E6" s="151" t="s">
        <v>103</v>
      </c>
      <c r="F6" s="152"/>
      <c r="G6" s="17">
        <f>SUM(N3)</f>
        <v>0</v>
      </c>
      <c r="H6" s="18">
        <f>SUM(M3)</f>
        <v>3</v>
      </c>
      <c r="I6" s="17">
        <f>SUM(N4)</f>
        <v>3</v>
      </c>
      <c r="J6" s="18">
        <f>SUM(M4)</f>
        <v>1</v>
      </c>
      <c r="K6" s="17">
        <f>SUM(N5)</f>
        <v>0</v>
      </c>
      <c r="L6" s="18">
        <f>SUM(M5)</f>
        <v>3</v>
      </c>
      <c r="M6" s="19"/>
      <c r="N6" s="20"/>
      <c r="O6" s="17">
        <f>Z9</f>
        <v>0</v>
      </c>
      <c r="P6" s="18">
        <f>AA9</f>
        <v>3</v>
      </c>
      <c r="Q6" s="23">
        <f>IF(G6&gt;H6,2,1)+IF(I6&gt;J6,2,1)+IF(K6&gt;L6,2,1)+IF(O6&gt;P6,2,1)</f>
        <v>5</v>
      </c>
      <c r="R6" s="24">
        <f>SUM(G6,I6,K6,O6)</f>
        <v>3</v>
      </c>
      <c r="S6" s="25">
        <f>SUM(H6,J6,L6,P6)</f>
        <v>10</v>
      </c>
      <c r="T6" s="26"/>
      <c r="U6" s="27" t="s">
        <v>14</v>
      </c>
      <c r="W6" s="39" t="s">
        <v>13</v>
      </c>
      <c r="X6" s="45" t="str">
        <f>B7</f>
        <v>Mihálová</v>
      </c>
      <c r="Y6" s="45" t="str">
        <f>B5</f>
        <v>Pařilová</v>
      </c>
      <c r="Z6" s="49">
        <v>3</v>
      </c>
      <c r="AA6" s="52">
        <v>0</v>
      </c>
      <c r="AB6" s="57" t="s">
        <v>66</v>
      </c>
      <c r="AC6" s="54" t="s">
        <v>9</v>
      </c>
      <c r="AD6" s="55" t="s">
        <v>85</v>
      </c>
      <c r="AE6" s="55" t="s">
        <v>5</v>
      </c>
      <c r="AF6" s="55"/>
      <c r="AG6" s="55"/>
      <c r="AH6" s="46" t="str">
        <f>B6</f>
        <v>Hradecká</v>
      </c>
      <c r="AI6" s="59"/>
    </row>
    <row r="7" spans="1:35" ht="30.75" customHeight="1" thickBot="1">
      <c r="A7" s="29">
        <v>5</v>
      </c>
      <c r="B7" s="155" t="s">
        <v>66</v>
      </c>
      <c r="C7" s="156"/>
      <c r="D7" s="156"/>
      <c r="E7" s="156" t="s">
        <v>64</v>
      </c>
      <c r="F7" s="157"/>
      <c r="G7" s="30">
        <f>SUM(P3)</f>
        <v>1</v>
      </c>
      <c r="H7" s="31">
        <f>SUM(O3)</f>
        <v>3</v>
      </c>
      <c r="I7" s="30">
        <f>SUM(P4)</f>
        <v>3</v>
      </c>
      <c r="J7" s="31">
        <f>SUM(O4)</f>
        <v>0</v>
      </c>
      <c r="K7" s="30">
        <f>SUM(P5)</f>
        <v>3</v>
      </c>
      <c r="L7" s="31">
        <f>SUM(O5)</f>
        <v>0</v>
      </c>
      <c r="M7" s="30">
        <f>SUM(P6)</f>
        <v>3</v>
      </c>
      <c r="N7" s="31">
        <f>SUM(O6)</f>
        <v>0</v>
      </c>
      <c r="O7" s="32"/>
      <c r="P7" s="33"/>
      <c r="Q7" s="34">
        <f>IF(G7&gt;H7,2,1)+IF(I7&gt;J7,2,1)+IF(K7&gt;L7,2,1)+IF(M7&gt;N7,2,1)</f>
        <v>7</v>
      </c>
      <c r="R7" s="35">
        <f>SUM(G7,I7,K7,M7)</f>
        <v>10</v>
      </c>
      <c r="S7" s="36">
        <f>SUM(H7,J7,L7,N7)</f>
        <v>3</v>
      </c>
      <c r="T7" s="37"/>
      <c r="U7" s="38" t="s">
        <v>12</v>
      </c>
      <c r="W7" s="39" t="s">
        <v>14</v>
      </c>
      <c r="X7" s="45" t="str">
        <f>B3</f>
        <v>Skoková</v>
      </c>
      <c r="Y7" s="45" t="str">
        <f>B4</f>
        <v xml:space="preserve">Vaňková </v>
      </c>
      <c r="Z7" s="49">
        <v>3</v>
      </c>
      <c r="AA7" s="52">
        <v>0</v>
      </c>
      <c r="AB7" s="57" t="s">
        <v>101</v>
      </c>
      <c r="AC7" s="54" t="s">
        <v>7</v>
      </c>
      <c r="AD7" s="55" t="s">
        <v>73</v>
      </c>
      <c r="AE7" s="55" t="s">
        <v>73</v>
      </c>
      <c r="AF7" s="55"/>
      <c r="AG7" s="55"/>
      <c r="AH7" s="46" t="str">
        <f>B5</f>
        <v>Pařilová</v>
      </c>
      <c r="AI7" s="59"/>
    </row>
    <row r="8" spans="1:35" ht="30.75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W8" s="39" t="s">
        <v>15</v>
      </c>
      <c r="X8" s="47" t="str">
        <f>B5</f>
        <v>Pařilová</v>
      </c>
      <c r="Y8" s="45" t="str">
        <f>B3</f>
        <v>Skoková</v>
      </c>
      <c r="Z8" s="49">
        <v>0</v>
      </c>
      <c r="AA8" s="52">
        <v>3</v>
      </c>
      <c r="AB8" s="57" t="s">
        <v>101</v>
      </c>
      <c r="AC8" s="54" t="s">
        <v>87</v>
      </c>
      <c r="AD8" s="55" t="s">
        <v>111</v>
      </c>
      <c r="AE8" s="55" t="s">
        <v>111</v>
      </c>
      <c r="AF8" s="55"/>
      <c r="AG8" s="55"/>
      <c r="AH8" s="46" t="str">
        <f>B7</f>
        <v>Mihálová</v>
      </c>
      <c r="AI8" s="59"/>
    </row>
    <row r="9" spans="1:35" ht="30.75" customHeight="1">
      <c r="A9" s="121"/>
      <c r="B9" s="116"/>
      <c r="C9" s="118" t="s">
        <v>55</v>
      </c>
      <c r="D9" s="118"/>
      <c r="E9" s="118" t="s">
        <v>56</v>
      </c>
      <c r="F9" s="118"/>
      <c r="G9" s="138" t="s">
        <v>10</v>
      </c>
      <c r="H9" s="138"/>
      <c r="I9" s="121"/>
      <c r="J9" s="121"/>
      <c r="K9" s="138" t="s">
        <v>4</v>
      </c>
      <c r="L9" s="138"/>
      <c r="M9" s="121"/>
      <c r="N9" s="121"/>
      <c r="O9" s="138" t="s">
        <v>57</v>
      </c>
      <c r="P9" s="138"/>
      <c r="Q9" s="121"/>
      <c r="R9" s="121"/>
      <c r="S9" s="121"/>
      <c r="T9" s="121"/>
      <c r="U9" s="121"/>
      <c r="W9" s="39" t="s">
        <v>16</v>
      </c>
      <c r="X9" s="47" t="str">
        <f>B6</f>
        <v>Hradecká</v>
      </c>
      <c r="Y9" s="45" t="str">
        <f>B7</f>
        <v>Mihálová</v>
      </c>
      <c r="Z9" s="49">
        <v>0</v>
      </c>
      <c r="AA9" s="52">
        <v>3</v>
      </c>
      <c r="AB9" s="57" t="s">
        <v>66</v>
      </c>
      <c r="AC9" s="54" t="s">
        <v>111</v>
      </c>
      <c r="AD9" s="55" t="s">
        <v>111</v>
      </c>
      <c r="AE9" s="55" t="s">
        <v>111</v>
      </c>
      <c r="AF9" s="55"/>
      <c r="AG9" s="55"/>
      <c r="AH9" s="46" t="str">
        <f>B3</f>
        <v>Skoková</v>
      </c>
      <c r="AI9" s="59"/>
    </row>
    <row r="10" spans="1:35" ht="30.75" customHeight="1">
      <c r="A10" s="121"/>
      <c r="B10" s="116"/>
      <c r="C10" s="118" t="s">
        <v>58</v>
      </c>
      <c r="D10" s="118"/>
      <c r="E10" s="118" t="s">
        <v>8</v>
      </c>
      <c r="F10" s="118"/>
      <c r="G10" s="138" t="s">
        <v>59</v>
      </c>
      <c r="H10" s="138"/>
      <c r="I10" s="121"/>
      <c r="J10" s="121"/>
      <c r="K10" s="138" t="s">
        <v>6</v>
      </c>
      <c r="L10" s="138"/>
      <c r="M10" s="121"/>
      <c r="N10" s="121"/>
      <c r="O10" s="138" t="s">
        <v>60</v>
      </c>
      <c r="P10" s="138"/>
      <c r="Q10" s="121"/>
      <c r="R10" s="121"/>
      <c r="S10" s="121"/>
      <c r="T10" s="121"/>
      <c r="U10" s="121"/>
      <c r="W10" s="39" t="s">
        <v>28</v>
      </c>
      <c r="X10" s="45" t="str">
        <f>B3</f>
        <v>Skoková</v>
      </c>
      <c r="Y10" s="45" t="str">
        <f>B6</f>
        <v>Hradecká</v>
      </c>
      <c r="Z10" s="93">
        <v>3</v>
      </c>
      <c r="AA10" s="94">
        <v>0</v>
      </c>
      <c r="AB10" s="95" t="s">
        <v>101</v>
      </c>
      <c r="AC10" s="54" t="s">
        <v>5</v>
      </c>
      <c r="AD10" s="55" t="s">
        <v>73</v>
      </c>
      <c r="AE10" s="55" t="s">
        <v>5</v>
      </c>
      <c r="AF10" s="55"/>
      <c r="AG10" s="55"/>
      <c r="AH10" s="46" t="str">
        <f>B4</f>
        <v xml:space="preserve">Vaňková </v>
      </c>
      <c r="AI10" s="59"/>
    </row>
    <row r="11" spans="1:35" ht="30.75" customHeight="1">
      <c r="W11" s="39" t="s">
        <v>29</v>
      </c>
      <c r="X11" s="45" t="str">
        <f>B4</f>
        <v xml:space="preserve">Vaňková </v>
      </c>
      <c r="Y11" s="45" t="str">
        <f>B5</f>
        <v>Pařilová</v>
      </c>
      <c r="Z11" s="49">
        <v>0</v>
      </c>
      <c r="AA11" s="52">
        <v>3</v>
      </c>
      <c r="AB11" s="57" t="s">
        <v>105</v>
      </c>
      <c r="AC11" s="54" t="s">
        <v>87</v>
      </c>
      <c r="AD11" s="55" t="s">
        <v>67</v>
      </c>
      <c r="AE11" s="55" t="s">
        <v>111</v>
      </c>
      <c r="AF11" s="55"/>
      <c r="AG11" s="55"/>
      <c r="AH11" s="46" t="str">
        <f>B6</f>
        <v>Hradecká</v>
      </c>
      <c r="AI11" s="59"/>
    </row>
    <row r="12" spans="1:35" ht="30.75" customHeight="1">
      <c r="A12" s="119"/>
      <c r="B12" s="158"/>
      <c r="C12" s="158"/>
      <c r="D12" s="158"/>
      <c r="E12" s="158"/>
      <c r="F12" s="158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21"/>
      <c r="R12" s="139"/>
      <c r="S12" s="139"/>
      <c r="T12" s="122"/>
      <c r="U12" s="121"/>
      <c r="W12" s="39" t="s">
        <v>30</v>
      </c>
      <c r="X12" s="47" t="str">
        <f>B6</f>
        <v>Hradecká</v>
      </c>
      <c r="Y12" s="45" t="str">
        <f>B4</f>
        <v xml:space="preserve">Vaňková </v>
      </c>
      <c r="Z12" s="49">
        <v>3</v>
      </c>
      <c r="AA12" s="52">
        <v>1</v>
      </c>
      <c r="AB12" s="57" t="s">
        <v>102</v>
      </c>
      <c r="AC12" s="54" t="s">
        <v>83</v>
      </c>
      <c r="AD12" s="55" t="s">
        <v>79</v>
      </c>
      <c r="AE12" s="55" t="s">
        <v>72</v>
      </c>
      <c r="AF12" s="55" t="s">
        <v>85</v>
      </c>
      <c r="AG12" s="55"/>
      <c r="AH12" s="46" t="str">
        <f>B7</f>
        <v>Mihálová</v>
      </c>
      <c r="AI12" s="59"/>
    </row>
    <row r="13" spans="1:35" ht="30.75" customHeight="1" thickBot="1">
      <c r="A13" s="101"/>
      <c r="B13" s="140"/>
      <c r="C13" s="140"/>
      <c r="D13" s="140"/>
      <c r="E13" s="140"/>
      <c r="F13" s="140"/>
      <c r="G13" s="119"/>
      <c r="H13" s="119"/>
      <c r="I13" s="123"/>
      <c r="J13" s="124"/>
      <c r="K13" s="123"/>
      <c r="L13" s="124"/>
      <c r="M13" s="123"/>
      <c r="N13" s="124"/>
      <c r="O13" s="123"/>
      <c r="P13" s="124"/>
      <c r="Q13" s="119"/>
      <c r="R13" s="125"/>
      <c r="S13" s="126"/>
      <c r="T13" s="119"/>
      <c r="U13" s="101"/>
      <c r="W13" s="39" t="s">
        <v>31</v>
      </c>
      <c r="X13" s="47" t="str">
        <f>B7</f>
        <v>Mihálová</v>
      </c>
      <c r="Y13" s="45" t="str">
        <f>B3</f>
        <v>Skoková</v>
      </c>
      <c r="Z13" s="50">
        <v>1</v>
      </c>
      <c r="AA13" s="53">
        <v>3</v>
      </c>
      <c r="AB13" s="58" t="s">
        <v>101</v>
      </c>
      <c r="AC13" s="54" t="s">
        <v>67</v>
      </c>
      <c r="AD13" s="55" t="s">
        <v>121</v>
      </c>
      <c r="AE13" s="55" t="s">
        <v>71</v>
      </c>
      <c r="AF13" s="55" t="s">
        <v>69</v>
      </c>
      <c r="AG13" s="55"/>
      <c r="AH13" s="46" t="str">
        <f>B5</f>
        <v>Pařilová</v>
      </c>
      <c r="AI13" s="59"/>
    </row>
    <row r="14" spans="1:35" ht="22.8">
      <c r="A14" s="101"/>
      <c r="B14" s="140"/>
      <c r="C14" s="140"/>
      <c r="D14" s="140"/>
      <c r="E14" s="140"/>
      <c r="F14" s="140"/>
      <c r="G14" s="123"/>
      <c r="H14" s="124"/>
      <c r="I14" s="119"/>
      <c r="J14" s="119"/>
      <c r="K14" s="123"/>
      <c r="L14" s="124"/>
      <c r="M14" s="123"/>
      <c r="N14" s="124"/>
      <c r="O14" s="123"/>
      <c r="P14" s="124"/>
      <c r="Q14" s="119"/>
      <c r="R14" s="125"/>
      <c r="S14" s="126"/>
      <c r="T14" s="119"/>
      <c r="U14" s="101"/>
    </row>
    <row r="15" spans="1:35" ht="22.8">
      <c r="A15" s="101"/>
      <c r="B15" s="140"/>
      <c r="C15" s="140"/>
      <c r="D15" s="140"/>
      <c r="E15" s="140"/>
      <c r="F15" s="140"/>
      <c r="G15" s="123"/>
      <c r="H15" s="124"/>
      <c r="I15" s="123"/>
      <c r="J15" s="124"/>
      <c r="K15" s="119"/>
      <c r="L15" s="119"/>
      <c r="M15" s="123"/>
      <c r="N15" s="124"/>
      <c r="O15" s="123"/>
      <c r="P15" s="124"/>
      <c r="Q15" s="119"/>
      <c r="R15" s="125"/>
      <c r="S15" s="126"/>
      <c r="T15" s="119"/>
      <c r="U15" s="101"/>
    </row>
    <row r="16" spans="1:35" ht="22.8">
      <c r="A16" s="101"/>
      <c r="B16" s="140"/>
      <c r="C16" s="140"/>
      <c r="D16" s="140"/>
      <c r="E16" s="140"/>
      <c r="F16" s="140"/>
      <c r="G16" s="123"/>
      <c r="H16" s="124"/>
      <c r="I16" s="123"/>
      <c r="J16" s="124"/>
      <c r="K16" s="123"/>
      <c r="L16" s="124"/>
      <c r="M16" s="119"/>
      <c r="N16" s="119"/>
      <c r="O16" s="123"/>
      <c r="P16" s="124"/>
      <c r="Q16" s="119"/>
      <c r="R16" s="125"/>
      <c r="S16" s="126"/>
      <c r="T16" s="119"/>
      <c r="U16" s="101"/>
    </row>
    <row r="17" spans="1:21" ht="22.8">
      <c r="A17" s="101"/>
      <c r="B17" s="140"/>
      <c r="C17" s="140"/>
      <c r="D17" s="140"/>
      <c r="E17" s="140"/>
      <c r="F17" s="140"/>
      <c r="G17" s="123"/>
      <c r="H17" s="124"/>
      <c r="I17" s="123"/>
      <c r="J17" s="124"/>
      <c r="K17" s="123"/>
      <c r="L17" s="124"/>
      <c r="M17" s="123"/>
      <c r="N17" s="124"/>
      <c r="O17" s="119"/>
      <c r="P17" s="119"/>
      <c r="Q17" s="119"/>
      <c r="R17" s="125"/>
      <c r="S17" s="126"/>
      <c r="T17" s="119"/>
      <c r="U17" s="101"/>
    </row>
    <row r="18" spans="1:21" ht="15.6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</row>
    <row r="19" spans="1:21" ht="15.6">
      <c r="A19" s="121"/>
      <c r="B19" s="116"/>
      <c r="C19" s="118"/>
      <c r="D19" s="118"/>
      <c r="E19" s="118"/>
      <c r="F19" s="118"/>
      <c r="G19" s="138"/>
      <c r="H19" s="138"/>
      <c r="I19" s="121"/>
      <c r="J19" s="121"/>
      <c r="K19" s="138"/>
      <c r="L19" s="138"/>
      <c r="M19" s="121"/>
      <c r="N19" s="121"/>
      <c r="O19" s="138"/>
      <c r="P19" s="138"/>
      <c r="Q19" s="121"/>
      <c r="R19" s="121"/>
      <c r="S19" s="121"/>
      <c r="T19" s="121"/>
      <c r="U19" s="121"/>
    </row>
    <row r="20" spans="1:21" ht="15.6">
      <c r="A20" s="121"/>
      <c r="B20" s="116"/>
      <c r="C20" s="118"/>
      <c r="D20" s="118"/>
      <c r="E20" s="118"/>
      <c r="F20" s="118"/>
      <c r="G20" s="138"/>
      <c r="H20" s="138"/>
      <c r="I20" s="121"/>
      <c r="J20" s="121"/>
      <c r="K20" s="138"/>
      <c r="L20" s="138"/>
      <c r="M20" s="121"/>
      <c r="N20" s="121"/>
      <c r="O20" s="138"/>
      <c r="P20" s="138"/>
      <c r="Q20" s="121"/>
      <c r="R20" s="121"/>
      <c r="S20" s="121"/>
      <c r="T20" s="121"/>
      <c r="U20" s="121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B6:D6"/>
    <mergeCell ref="E6:F6"/>
    <mergeCell ref="B7:D7"/>
    <mergeCell ref="E7:F7"/>
    <mergeCell ref="G9:H9"/>
    <mergeCell ref="K9:L9"/>
    <mergeCell ref="R2:S2"/>
    <mergeCell ref="B3:D3"/>
    <mergeCell ref="E3:F3"/>
    <mergeCell ref="B4:D4"/>
    <mergeCell ref="E4:F4"/>
    <mergeCell ref="B5:D5"/>
    <mergeCell ref="E5:F5"/>
    <mergeCell ref="B2:F2"/>
    <mergeCell ref="G2:H2"/>
    <mergeCell ref="I2:J2"/>
    <mergeCell ref="K2:L2"/>
    <mergeCell ref="M2:N2"/>
    <mergeCell ref="O2:P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0"/>
  <sheetViews>
    <sheetView workbookViewId="0">
      <selection activeCell="AG12" sqref="AG12"/>
    </sheetView>
  </sheetViews>
  <sheetFormatPr defaultRowHeight="14.4"/>
  <cols>
    <col min="1" max="3" width="6.6640625" customWidth="1"/>
    <col min="4" max="4" width="10.109375" customWidth="1"/>
    <col min="5" max="5" width="6.6640625" customWidth="1"/>
    <col min="6" max="6" width="8.88671875" customWidth="1"/>
    <col min="7" max="16" width="3.33203125" customWidth="1"/>
    <col min="17" max="17" width="6.6640625" customWidth="1"/>
    <col min="18" max="19" width="4.6640625" customWidth="1"/>
    <col min="20" max="21" width="6.6640625" customWidth="1"/>
    <col min="23" max="23" width="7" customWidth="1"/>
    <col min="24" max="24" width="20.33203125" customWidth="1"/>
    <col min="25" max="25" width="20.88671875" customWidth="1"/>
    <col min="26" max="26" width="6.88671875" customWidth="1"/>
    <col min="27" max="27" width="6.5546875" customWidth="1"/>
    <col min="28" max="28" width="19.77734375" customWidth="1"/>
    <col min="29" max="30" width="6.6640625" customWidth="1"/>
    <col min="31" max="31" width="6.5546875" customWidth="1"/>
    <col min="32" max="32" width="6.109375" customWidth="1"/>
    <col min="33" max="33" width="6.88671875" customWidth="1"/>
    <col min="34" max="34" width="20.109375" customWidth="1"/>
    <col min="35" max="35" width="7.109375" customWidth="1"/>
  </cols>
  <sheetData>
    <row r="1" spans="1:35" ht="15" thickBot="1"/>
    <row r="2" spans="1:35" ht="30.75" customHeight="1" thickBot="1">
      <c r="A2" s="2" t="s">
        <v>11</v>
      </c>
      <c r="B2" s="137" t="s">
        <v>114</v>
      </c>
      <c r="C2" s="134"/>
      <c r="D2" s="134"/>
      <c r="E2" s="134"/>
      <c r="F2" s="134"/>
      <c r="G2" s="135">
        <v>1</v>
      </c>
      <c r="H2" s="136"/>
      <c r="I2" s="135">
        <v>2</v>
      </c>
      <c r="J2" s="136"/>
      <c r="K2" s="135">
        <v>3</v>
      </c>
      <c r="L2" s="136"/>
      <c r="M2" s="135">
        <v>4</v>
      </c>
      <c r="N2" s="136"/>
      <c r="O2" s="147">
        <v>5</v>
      </c>
      <c r="P2" s="136"/>
      <c r="Q2" s="3" t="s">
        <v>0</v>
      </c>
      <c r="R2" s="129" t="s">
        <v>1</v>
      </c>
      <c r="S2" s="130"/>
      <c r="T2" s="4" t="s">
        <v>2</v>
      </c>
      <c r="U2" s="5" t="s">
        <v>3</v>
      </c>
      <c r="W2" s="41" t="str">
        <f>A2</f>
        <v>1.</v>
      </c>
      <c r="X2" s="41" t="s">
        <v>27</v>
      </c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5" ht="30.75" customHeight="1" thickBot="1">
      <c r="A3" s="6">
        <v>1</v>
      </c>
      <c r="B3" s="148" t="s">
        <v>117</v>
      </c>
      <c r="C3" s="149"/>
      <c r="D3" s="149"/>
      <c r="E3" s="149"/>
      <c r="F3" s="149"/>
      <c r="G3" s="7"/>
      <c r="H3" s="8"/>
      <c r="I3" s="9">
        <f>Z7</f>
        <v>2</v>
      </c>
      <c r="J3" s="10">
        <f>AA7</f>
        <v>3</v>
      </c>
      <c r="K3" s="9">
        <f>AA8</f>
        <v>0</v>
      </c>
      <c r="L3" s="10">
        <f>Z8</f>
        <v>3</v>
      </c>
      <c r="M3" s="9">
        <f>Z10</f>
        <v>1</v>
      </c>
      <c r="N3" s="10">
        <f>AA10</f>
        <v>3</v>
      </c>
      <c r="O3" s="9">
        <f>AA13</f>
        <v>3</v>
      </c>
      <c r="P3" s="10">
        <f>Z13</f>
        <v>2</v>
      </c>
      <c r="Q3" s="11">
        <f>IF(I3&gt;J3,2,1)+IF(K3&gt;L3,2,1)+IF(M3&gt;N3,2,1)+IF(O3&gt;P3,2,1)</f>
        <v>5</v>
      </c>
      <c r="R3" s="12">
        <f>SUM(I3,K3,M3,O3)</f>
        <v>6</v>
      </c>
      <c r="S3" s="13">
        <f>SUM(J3,L3,N3,P3)</f>
        <v>11</v>
      </c>
      <c r="T3" s="14"/>
      <c r="U3" s="15" t="s">
        <v>15</v>
      </c>
      <c r="W3" s="42" t="s">
        <v>25</v>
      </c>
      <c r="X3" s="42" t="s">
        <v>17</v>
      </c>
      <c r="Y3" s="42" t="s">
        <v>18</v>
      </c>
      <c r="Z3" s="43" t="s">
        <v>38</v>
      </c>
      <c r="AA3" s="44" t="s">
        <v>39</v>
      </c>
      <c r="AB3" s="42" t="s">
        <v>26</v>
      </c>
      <c r="AC3" s="42" t="s">
        <v>19</v>
      </c>
      <c r="AD3" s="42" t="s">
        <v>20</v>
      </c>
      <c r="AE3" s="42" t="s">
        <v>21</v>
      </c>
      <c r="AF3" s="42" t="s">
        <v>22</v>
      </c>
      <c r="AG3" s="42" t="s">
        <v>23</v>
      </c>
      <c r="AH3" s="42" t="s">
        <v>24</v>
      </c>
      <c r="AI3" s="42" t="s">
        <v>37</v>
      </c>
    </row>
    <row r="4" spans="1:35" ht="30.75" customHeight="1">
      <c r="A4" s="16">
        <v>2</v>
      </c>
      <c r="B4" s="150" t="s">
        <v>116</v>
      </c>
      <c r="C4" s="151"/>
      <c r="D4" s="151"/>
      <c r="E4" s="151"/>
      <c r="F4" s="152"/>
      <c r="G4" s="17">
        <f>SUM(J3)</f>
        <v>3</v>
      </c>
      <c r="H4" s="18">
        <f>SUM(I3)</f>
        <v>2</v>
      </c>
      <c r="I4" s="19"/>
      <c r="J4" s="20"/>
      <c r="K4" s="21">
        <f>Z11</f>
        <v>0</v>
      </c>
      <c r="L4" s="22">
        <f>AA11</f>
        <v>3</v>
      </c>
      <c r="M4" s="17">
        <f>AA12</f>
        <v>2</v>
      </c>
      <c r="N4" s="18">
        <f>Z12</f>
        <v>3</v>
      </c>
      <c r="O4" s="17">
        <f>Z4</f>
        <v>1</v>
      </c>
      <c r="P4" s="18">
        <f>AA4</f>
        <v>3</v>
      </c>
      <c r="Q4" s="23">
        <f>IF(G4&gt;H4,2,1)+IF(K4&gt;L4,2,1)+IF(M4&gt;N4,2,1)+IF(O4&gt;P4,2,1)</f>
        <v>5</v>
      </c>
      <c r="R4" s="24">
        <f>SUM(G4,K4,M4,O4)</f>
        <v>6</v>
      </c>
      <c r="S4" s="25">
        <f>SUM(H4,L4,N4,P4)</f>
        <v>11</v>
      </c>
      <c r="T4" s="26"/>
      <c r="U4" s="27" t="s">
        <v>14</v>
      </c>
      <c r="W4" s="39" t="s">
        <v>11</v>
      </c>
      <c r="X4" s="45" t="str">
        <f>B4</f>
        <v>Daniel + Aska</v>
      </c>
      <c r="Y4" s="45" t="str">
        <f>B7</f>
        <v>Vojtěch + Kristýna</v>
      </c>
      <c r="Z4" s="48">
        <v>1</v>
      </c>
      <c r="AA4" s="51">
        <v>3</v>
      </c>
      <c r="AB4" s="56" t="s">
        <v>118</v>
      </c>
      <c r="AC4" s="54" t="s">
        <v>67</v>
      </c>
      <c r="AD4" s="55" t="s">
        <v>79</v>
      </c>
      <c r="AE4" s="55" t="s">
        <v>88</v>
      </c>
      <c r="AF4" s="55" t="s">
        <v>87</v>
      </c>
      <c r="AG4" s="55"/>
      <c r="AH4" s="46" t="str">
        <f>B3</f>
        <v>Lukáš + Diana</v>
      </c>
      <c r="AI4" s="59"/>
    </row>
    <row r="5" spans="1:35" ht="30.75" customHeight="1">
      <c r="A5" s="16">
        <v>3</v>
      </c>
      <c r="B5" s="150" t="s">
        <v>119</v>
      </c>
      <c r="C5" s="151"/>
      <c r="D5" s="151"/>
      <c r="E5" s="151"/>
      <c r="F5" s="152"/>
      <c r="G5" s="21">
        <f>SUM(L3)</f>
        <v>3</v>
      </c>
      <c r="H5" s="22">
        <f>SUM(K3)</f>
        <v>0</v>
      </c>
      <c r="I5" s="17">
        <f>SUM(L4)</f>
        <v>3</v>
      </c>
      <c r="J5" s="18">
        <f>SUM(K4)</f>
        <v>0</v>
      </c>
      <c r="K5" s="19"/>
      <c r="L5" s="20"/>
      <c r="M5" s="17">
        <f>Z5</f>
        <v>3</v>
      </c>
      <c r="N5" s="18">
        <f>AA5</f>
        <v>0</v>
      </c>
      <c r="O5" s="17">
        <f>AA6</f>
        <v>3</v>
      </c>
      <c r="P5" s="18">
        <f>Z6</f>
        <v>1</v>
      </c>
      <c r="Q5" s="23">
        <f>IF(G5&gt;H5,2,1)+IF(I5&gt;J5,2,1)+IF(M5&gt;N5,2,1)+IF(O5&gt;P5,2,1)</f>
        <v>8</v>
      </c>
      <c r="R5" s="28">
        <f>SUM(G5,I5,M5,O5)</f>
        <v>12</v>
      </c>
      <c r="S5" s="25">
        <f>SUM(H5,J5,N5,P5)</f>
        <v>1</v>
      </c>
      <c r="T5" s="26"/>
      <c r="U5" s="27" t="s">
        <v>11</v>
      </c>
      <c r="W5" s="39" t="s">
        <v>12</v>
      </c>
      <c r="X5" s="45" t="str">
        <f>B5</f>
        <v>Karel + Tereza</v>
      </c>
      <c r="Y5" s="45" t="str">
        <f>B6</f>
        <v>Jiří + Viktorie</v>
      </c>
      <c r="Z5" s="49">
        <v>3</v>
      </c>
      <c r="AA5" s="52">
        <v>0</v>
      </c>
      <c r="AB5" s="57" t="s">
        <v>119</v>
      </c>
      <c r="AC5" s="54" t="s">
        <v>83</v>
      </c>
      <c r="AD5" s="55" t="s">
        <v>5</v>
      </c>
      <c r="AE5" s="55" t="s">
        <v>68</v>
      </c>
      <c r="AF5" s="55"/>
      <c r="AG5" s="55"/>
      <c r="AH5" s="46" t="str">
        <f>B4</f>
        <v>Daniel + Aska</v>
      </c>
      <c r="AI5" s="59"/>
    </row>
    <row r="6" spans="1:35" ht="30.75" customHeight="1">
      <c r="A6" s="16">
        <v>4</v>
      </c>
      <c r="B6" s="150" t="s">
        <v>120</v>
      </c>
      <c r="C6" s="151"/>
      <c r="D6" s="151"/>
      <c r="E6" s="151"/>
      <c r="F6" s="152"/>
      <c r="G6" s="17">
        <f>SUM(N3)</f>
        <v>3</v>
      </c>
      <c r="H6" s="18">
        <f>SUM(M3)</f>
        <v>1</v>
      </c>
      <c r="I6" s="17">
        <f>SUM(N4)</f>
        <v>3</v>
      </c>
      <c r="J6" s="18">
        <f>SUM(M4)</f>
        <v>2</v>
      </c>
      <c r="K6" s="17">
        <f>SUM(N5)</f>
        <v>0</v>
      </c>
      <c r="L6" s="18">
        <f>SUM(M5)</f>
        <v>3</v>
      </c>
      <c r="M6" s="19"/>
      <c r="N6" s="20"/>
      <c r="O6" s="17">
        <f>Z9</f>
        <v>1</v>
      </c>
      <c r="P6" s="18">
        <f>AA9</f>
        <v>3</v>
      </c>
      <c r="Q6" s="23">
        <f>IF(G6&gt;H6,2,1)+IF(I6&gt;J6,2,1)+IF(K6&gt;L6,2,1)+IF(O6&gt;P6,2,1)</f>
        <v>6</v>
      </c>
      <c r="R6" s="24">
        <f>SUM(G6,I6,K6,O6)</f>
        <v>7</v>
      </c>
      <c r="S6" s="25">
        <f>SUM(H6,J6,L6,P6)</f>
        <v>9</v>
      </c>
      <c r="T6" s="26"/>
      <c r="U6" s="27" t="s">
        <v>13</v>
      </c>
      <c r="W6" s="39" t="s">
        <v>13</v>
      </c>
      <c r="X6" s="45" t="str">
        <f>B7</f>
        <v>Vojtěch + Kristýna</v>
      </c>
      <c r="Y6" s="45" t="str">
        <f>B5</f>
        <v>Karel + Tereza</v>
      </c>
      <c r="Z6" s="49">
        <v>1</v>
      </c>
      <c r="AA6" s="52">
        <v>3</v>
      </c>
      <c r="AB6" s="57" t="s">
        <v>119</v>
      </c>
      <c r="AC6" s="54" t="s">
        <v>79</v>
      </c>
      <c r="AD6" s="55" t="s">
        <v>88</v>
      </c>
      <c r="AE6" s="55" t="s">
        <v>86</v>
      </c>
      <c r="AF6" s="55" t="s">
        <v>67</v>
      </c>
      <c r="AG6" s="55"/>
      <c r="AH6" s="46" t="str">
        <f>B6</f>
        <v>Jiří + Viktorie</v>
      </c>
      <c r="AI6" s="59"/>
    </row>
    <row r="7" spans="1:35" ht="30.75" customHeight="1" thickBot="1">
      <c r="A7" s="29">
        <v>5</v>
      </c>
      <c r="B7" s="155" t="s">
        <v>118</v>
      </c>
      <c r="C7" s="156"/>
      <c r="D7" s="156"/>
      <c r="E7" s="156"/>
      <c r="F7" s="157"/>
      <c r="G7" s="30">
        <f>SUM(P3)</f>
        <v>2</v>
      </c>
      <c r="H7" s="31">
        <f>SUM(O3)</f>
        <v>3</v>
      </c>
      <c r="I7" s="30">
        <f>SUM(P4)</f>
        <v>3</v>
      </c>
      <c r="J7" s="31">
        <f>SUM(O4)</f>
        <v>1</v>
      </c>
      <c r="K7" s="30">
        <f>SUM(P5)</f>
        <v>1</v>
      </c>
      <c r="L7" s="31">
        <f>SUM(O5)</f>
        <v>3</v>
      </c>
      <c r="M7" s="30">
        <f>SUM(P6)</f>
        <v>3</v>
      </c>
      <c r="N7" s="31">
        <f>SUM(O6)</f>
        <v>1</v>
      </c>
      <c r="O7" s="32"/>
      <c r="P7" s="33"/>
      <c r="Q7" s="34">
        <f>IF(G7&gt;H7,2,1)+IF(I7&gt;J7,2,1)+IF(K7&gt;L7,2,1)+IF(M7&gt;N7,2,1)</f>
        <v>6</v>
      </c>
      <c r="R7" s="35">
        <f>SUM(G7,I7,K7,M7)</f>
        <v>9</v>
      </c>
      <c r="S7" s="36">
        <f>SUM(H7,J7,L7,N7)</f>
        <v>8</v>
      </c>
      <c r="T7" s="37"/>
      <c r="U7" s="38" t="s">
        <v>12</v>
      </c>
      <c r="W7" s="39" t="s">
        <v>14</v>
      </c>
      <c r="X7" s="45" t="str">
        <f>B3</f>
        <v>Lukáš + Diana</v>
      </c>
      <c r="Y7" s="45" t="str">
        <f>B4</f>
        <v>Daniel + Aska</v>
      </c>
      <c r="Z7" s="49">
        <v>2</v>
      </c>
      <c r="AA7" s="52">
        <v>3</v>
      </c>
      <c r="AB7" s="57" t="s">
        <v>116</v>
      </c>
      <c r="AC7" s="54" t="s">
        <v>86</v>
      </c>
      <c r="AD7" s="55" t="s">
        <v>83</v>
      </c>
      <c r="AE7" s="55" t="s">
        <v>79</v>
      </c>
      <c r="AF7" s="55" t="s">
        <v>68</v>
      </c>
      <c r="AG7" s="55" t="s">
        <v>84</v>
      </c>
      <c r="AH7" s="46" t="str">
        <f>B5</f>
        <v>Karel + Tereza</v>
      </c>
      <c r="AI7" s="59"/>
    </row>
    <row r="8" spans="1:35" ht="30.75" customHeight="1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W8" s="39" t="s">
        <v>15</v>
      </c>
      <c r="X8" s="47" t="str">
        <f>B5</f>
        <v>Karel + Tereza</v>
      </c>
      <c r="Y8" s="45" t="str">
        <f>B3</f>
        <v>Lukáš + Diana</v>
      </c>
      <c r="Z8" s="49">
        <v>3</v>
      </c>
      <c r="AA8" s="52">
        <v>0</v>
      </c>
      <c r="AB8" s="57" t="s">
        <v>119</v>
      </c>
      <c r="AC8" s="54" t="s">
        <v>72</v>
      </c>
      <c r="AD8" s="55" t="s">
        <v>83</v>
      </c>
      <c r="AE8" s="55" t="s">
        <v>9</v>
      </c>
      <c r="AF8" s="55"/>
      <c r="AG8" s="55"/>
      <c r="AH8" s="46" t="str">
        <f>B7</f>
        <v>Vojtěch + Kristýna</v>
      </c>
      <c r="AI8" s="59"/>
    </row>
    <row r="9" spans="1:35" ht="30.75" customHeight="1">
      <c r="A9" s="121"/>
      <c r="B9" s="116"/>
      <c r="C9" s="118" t="s">
        <v>55</v>
      </c>
      <c r="D9" s="118"/>
      <c r="E9" s="118" t="s">
        <v>56</v>
      </c>
      <c r="F9" s="118"/>
      <c r="G9" s="138" t="s">
        <v>10</v>
      </c>
      <c r="H9" s="138"/>
      <c r="I9" s="121"/>
      <c r="J9" s="121"/>
      <c r="K9" s="138" t="s">
        <v>4</v>
      </c>
      <c r="L9" s="138"/>
      <c r="M9" s="121"/>
      <c r="N9" s="121"/>
      <c r="O9" s="138" t="s">
        <v>57</v>
      </c>
      <c r="P9" s="138"/>
      <c r="Q9" s="121"/>
      <c r="R9" s="121"/>
      <c r="S9" s="121"/>
      <c r="T9" s="121"/>
      <c r="U9" s="121"/>
      <c r="W9" s="39" t="s">
        <v>16</v>
      </c>
      <c r="X9" s="47" t="str">
        <f>B6</f>
        <v>Jiří + Viktorie</v>
      </c>
      <c r="Y9" s="45" t="str">
        <f>B7</f>
        <v>Vojtěch + Kristýna</v>
      </c>
      <c r="Z9" s="49">
        <v>1</v>
      </c>
      <c r="AA9" s="52">
        <v>3</v>
      </c>
      <c r="AB9" s="57" t="s">
        <v>118</v>
      </c>
      <c r="AC9" s="54" t="s">
        <v>72</v>
      </c>
      <c r="AD9" s="55" t="s">
        <v>84</v>
      </c>
      <c r="AE9" s="55" t="s">
        <v>111</v>
      </c>
      <c r="AF9" s="55" t="s">
        <v>84</v>
      </c>
      <c r="AG9" s="55"/>
      <c r="AH9" s="46" t="str">
        <f>B3</f>
        <v>Lukáš + Diana</v>
      </c>
      <c r="AI9" s="59"/>
    </row>
    <row r="10" spans="1:35" ht="30.75" customHeight="1">
      <c r="A10" s="121"/>
      <c r="B10" s="116"/>
      <c r="C10" s="118" t="s">
        <v>58</v>
      </c>
      <c r="D10" s="118"/>
      <c r="E10" s="118" t="s">
        <v>8</v>
      </c>
      <c r="F10" s="118"/>
      <c r="G10" s="138" t="s">
        <v>59</v>
      </c>
      <c r="H10" s="138"/>
      <c r="I10" s="121"/>
      <c r="J10" s="121"/>
      <c r="K10" s="138" t="s">
        <v>6</v>
      </c>
      <c r="L10" s="138"/>
      <c r="M10" s="121"/>
      <c r="N10" s="121"/>
      <c r="O10" s="138" t="s">
        <v>60</v>
      </c>
      <c r="P10" s="138"/>
      <c r="Q10" s="121"/>
      <c r="R10" s="121"/>
      <c r="S10" s="121"/>
      <c r="T10" s="121"/>
      <c r="U10" s="121"/>
      <c r="W10" s="39" t="s">
        <v>28</v>
      </c>
      <c r="X10" s="45" t="str">
        <f>B3</f>
        <v>Lukáš + Diana</v>
      </c>
      <c r="Y10" s="45" t="str">
        <f>B6</f>
        <v>Jiří + Viktorie</v>
      </c>
      <c r="Z10" s="93">
        <v>1</v>
      </c>
      <c r="AA10" s="94">
        <v>3</v>
      </c>
      <c r="AB10" s="95" t="s">
        <v>120</v>
      </c>
      <c r="AC10" s="54" t="s">
        <v>69</v>
      </c>
      <c r="AD10" s="55" t="s">
        <v>7</v>
      </c>
      <c r="AE10" s="55" t="s">
        <v>69</v>
      </c>
      <c r="AF10" s="55" t="s">
        <v>79</v>
      </c>
      <c r="AG10" s="55"/>
      <c r="AH10" s="46" t="str">
        <f>B4</f>
        <v>Daniel + Aska</v>
      </c>
      <c r="AI10" s="59"/>
    </row>
    <row r="11" spans="1:35" ht="30.75" customHeight="1">
      <c r="W11" s="39" t="s">
        <v>29</v>
      </c>
      <c r="X11" s="45" t="str">
        <f>B4</f>
        <v>Daniel + Aska</v>
      </c>
      <c r="Y11" s="45" t="str">
        <f>B5</f>
        <v>Karel + Tereza</v>
      </c>
      <c r="Z11" s="49">
        <v>0</v>
      </c>
      <c r="AA11" s="52">
        <v>3</v>
      </c>
      <c r="AB11" s="57" t="s">
        <v>119</v>
      </c>
      <c r="AC11" s="54" t="s">
        <v>79</v>
      </c>
      <c r="AD11" s="55" t="s">
        <v>87</v>
      </c>
      <c r="AE11" s="55" t="s">
        <v>81</v>
      </c>
      <c r="AF11" s="55"/>
      <c r="AG11" s="55"/>
      <c r="AH11" s="46" t="str">
        <f>B6</f>
        <v>Jiří + Viktorie</v>
      </c>
      <c r="AI11" s="59"/>
    </row>
    <row r="12" spans="1:35" ht="30.75" customHeight="1">
      <c r="A12" s="119"/>
      <c r="B12" s="158"/>
      <c r="C12" s="158"/>
      <c r="D12" s="158"/>
      <c r="E12" s="158"/>
      <c r="F12" s="158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21"/>
      <c r="R12" s="139"/>
      <c r="S12" s="139"/>
      <c r="T12" s="122"/>
      <c r="U12" s="121"/>
      <c r="W12" s="39" t="s">
        <v>30</v>
      </c>
      <c r="X12" s="47" t="str">
        <f>B6</f>
        <v>Jiří + Viktorie</v>
      </c>
      <c r="Y12" s="45" t="str">
        <f>B4</f>
        <v>Daniel + Aska</v>
      </c>
      <c r="Z12" s="49">
        <v>3</v>
      </c>
      <c r="AA12" s="52">
        <v>2</v>
      </c>
      <c r="AB12" s="57" t="s">
        <v>120</v>
      </c>
      <c r="AC12" s="54" t="s">
        <v>5</v>
      </c>
      <c r="AD12" s="55" t="s">
        <v>68</v>
      </c>
      <c r="AE12" s="55" t="s">
        <v>69</v>
      </c>
      <c r="AF12" s="55" t="s">
        <v>67</v>
      </c>
      <c r="AG12" s="55" t="s">
        <v>72</v>
      </c>
      <c r="AH12" s="46" t="str">
        <f>B7</f>
        <v>Vojtěch + Kristýna</v>
      </c>
      <c r="AI12" s="59"/>
    </row>
    <row r="13" spans="1:35" ht="30.75" customHeight="1" thickBot="1">
      <c r="A13" s="101"/>
      <c r="B13" s="140"/>
      <c r="C13" s="140"/>
      <c r="D13" s="140"/>
      <c r="E13" s="140"/>
      <c r="F13" s="140"/>
      <c r="G13" s="119"/>
      <c r="H13" s="119"/>
      <c r="I13" s="123"/>
      <c r="J13" s="124"/>
      <c r="K13" s="123"/>
      <c r="L13" s="124"/>
      <c r="M13" s="123"/>
      <c r="N13" s="124"/>
      <c r="O13" s="123"/>
      <c r="P13" s="124"/>
      <c r="Q13" s="119"/>
      <c r="R13" s="125"/>
      <c r="S13" s="126"/>
      <c r="T13" s="119"/>
      <c r="U13" s="101"/>
      <c r="W13" s="39" t="s">
        <v>31</v>
      </c>
      <c r="X13" s="47" t="str">
        <f>B7</f>
        <v>Vojtěch + Kristýna</v>
      </c>
      <c r="Y13" s="45" t="str">
        <f>B3</f>
        <v>Lukáš + Diana</v>
      </c>
      <c r="Z13" s="50">
        <v>2</v>
      </c>
      <c r="AA13" s="53">
        <v>3</v>
      </c>
      <c r="AB13" s="58" t="s">
        <v>117</v>
      </c>
      <c r="AC13" s="54" t="s">
        <v>70</v>
      </c>
      <c r="AD13" s="55" t="s">
        <v>68</v>
      </c>
      <c r="AE13" s="55" t="s">
        <v>9</v>
      </c>
      <c r="AF13" s="55" t="s">
        <v>83</v>
      </c>
      <c r="AG13" s="55" t="s">
        <v>67</v>
      </c>
      <c r="AH13" s="46" t="str">
        <f>B5</f>
        <v>Karel + Tereza</v>
      </c>
      <c r="AI13" s="59"/>
    </row>
    <row r="14" spans="1:35" ht="22.8">
      <c r="A14" s="101"/>
      <c r="B14" s="140"/>
      <c r="C14" s="140"/>
      <c r="D14" s="140"/>
      <c r="E14" s="140"/>
      <c r="F14" s="140"/>
      <c r="G14" s="123"/>
      <c r="H14" s="124"/>
      <c r="I14" s="119"/>
      <c r="J14" s="119"/>
      <c r="K14" s="123"/>
      <c r="L14" s="124"/>
      <c r="M14" s="123"/>
      <c r="N14" s="124"/>
      <c r="O14" s="123"/>
      <c r="P14" s="124"/>
      <c r="Q14" s="119"/>
      <c r="R14" s="125"/>
      <c r="S14" s="126"/>
      <c r="T14" s="119"/>
      <c r="U14" s="101"/>
    </row>
    <row r="15" spans="1:35" ht="22.8">
      <c r="A15" s="101"/>
      <c r="B15" s="140"/>
      <c r="C15" s="140"/>
      <c r="D15" s="140"/>
      <c r="E15" s="140"/>
      <c r="F15" s="140"/>
      <c r="G15" s="123"/>
      <c r="H15" s="124"/>
      <c r="I15" s="123"/>
      <c r="J15" s="124"/>
      <c r="K15" s="119"/>
      <c r="L15" s="119"/>
      <c r="M15" s="123"/>
      <c r="N15" s="124"/>
      <c r="O15" s="123"/>
      <c r="P15" s="124"/>
      <c r="Q15" s="119"/>
      <c r="R15" s="125"/>
      <c r="S15" s="126"/>
      <c r="T15" s="119"/>
      <c r="U15" s="101"/>
    </row>
    <row r="16" spans="1:35" ht="22.8">
      <c r="A16" s="101"/>
      <c r="B16" s="140"/>
      <c r="C16" s="140"/>
      <c r="D16" s="140"/>
      <c r="E16" s="140"/>
      <c r="F16" s="140"/>
      <c r="G16" s="123"/>
      <c r="H16" s="124"/>
      <c r="I16" s="123"/>
      <c r="J16" s="124"/>
      <c r="K16" s="123"/>
      <c r="L16" s="124"/>
      <c r="M16" s="119"/>
      <c r="N16" s="119"/>
      <c r="O16" s="123"/>
      <c r="P16" s="124"/>
      <c r="Q16" s="119"/>
      <c r="R16" s="125"/>
      <c r="S16" s="126"/>
      <c r="T16" s="119"/>
      <c r="U16" s="101"/>
    </row>
    <row r="17" spans="1:21" ht="22.8">
      <c r="A17" s="101"/>
      <c r="B17" s="140"/>
      <c r="C17" s="140"/>
      <c r="D17" s="140"/>
      <c r="E17" s="140"/>
      <c r="F17" s="140"/>
      <c r="G17" s="123"/>
      <c r="H17" s="124"/>
      <c r="I17" s="123"/>
      <c r="J17" s="124"/>
      <c r="K17" s="123"/>
      <c r="L17" s="124"/>
      <c r="M17" s="123"/>
      <c r="N17" s="124"/>
      <c r="O17" s="119"/>
      <c r="P17" s="119"/>
      <c r="Q17" s="119"/>
      <c r="R17" s="125"/>
      <c r="S17" s="126"/>
      <c r="T17" s="119"/>
      <c r="U17" s="101"/>
    </row>
    <row r="18" spans="1:21" ht="15.6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</row>
    <row r="19" spans="1:21" ht="15.6">
      <c r="A19" s="121"/>
      <c r="B19" s="116"/>
      <c r="C19" s="118"/>
      <c r="D19" s="118"/>
      <c r="E19" s="118"/>
      <c r="F19" s="118"/>
      <c r="G19" s="138"/>
      <c r="H19" s="138"/>
      <c r="I19" s="121"/>
      <c r="J19" s="121"/>
      <c r="K19" s="138"/>
      <c r="L19" s="138"/>
      <c r="M19" s="121"/>
      <c r="N19" s="121"/>
      <c r="O19" s="138"/>
      <c r="P19" s="138"/>
      <c r="Q19" s="121"/>
      <c r="R19" s="121"/>
      <c r="S19" s="121"/>
      <c r="T19" s="121"/>
      <c r="U19" s="121"/>
    </row>
    <row r="20" spans="1:21" ht="15.6">
      <c r="A20" s="121"/>
      <c r="B20" s="116"/>
      <c r="C20" s="118"/>
      <c r="D20" s="118"/>
      <c r="E20" s="118"/>
      <c r="F20" s="118"/>
      <c r="G20" s="138"/>
      <c r="H20" s="138"/>
      <c r="I20" s="121"/>
      <c r="J20" s="121"/>
      <c r="K20" s="138"/>
      <c r="L20" s="138"/>
      <c r="M20" s="121"/>
      <c r="N20" s="121"/>
      <c r="O20" s="138"/>
      <c r="P20" s="138"/>
      <c r="Q20" s="121"/>
      <c r="R20" s="121"/>
      <c r="S20" s="121"/>
      <c r="T20" s="121"/>
      <c r="U20" s="121"/>
    </row>
  </sheetData>
  <mergeCells count="46">
    <mergeCell ref="O19:P19"/>
    <mergeCell ref="G20:H20"/>
    <mergeCell ref="K20:L20"/>
    <mergeCell ref="O20:P20"/>
    <mergeCell ref="B16:D16"/>
    <mergeCell ref="E16:F16"/>
    <mergeCell ref="B17:D17"/>
    <mergeCell ref="E17:F17"/>
    <mergeCell ref="G19:H19"/>
    <mergeCell ref="K19:L19"/>
    <mergeCell ref="R12:S12"/>
    <mergeCell ref="B13:D13"/>
    <mergeCell ref="E13:F13"/>
    <mergeCell ref="B14:D14"/>
    <mergeCell ref="E14:F14"/>
    <mergeCell ref="B15:D15"/>
    <mergeCell ref="E15:F15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B6:D6"/>
    <mergeCell ref="E6:F6"/>
    <mergeCell ref="B7:D7"/>
    <mergeCell ref="E7:F7"/>
    <mergeCell ref="G9:H9"/>
    <mergeCell ref="K9:L9"/>
    <mergeCell ref="R2:S2"/>
    <mergeCell ref="B3:D3"/>
    <mergeCell ref="E3:F3"/>
    <mergeCell ref="B4:D4"/>
    <mergeCell ref="E4:F4"/>
    <mergeCell ref="B5:D5"/>
    <mergeCell ref="E5:F5"/>
    <mergeCell ref="B2:F2"/>
    <mergeCell ref="G2:H2"/>
    <mergeCell ref="I2:J2"/>
    <mergeCell ref="K2:L2"/>
    <mergeCell ref="M2:N2"/>
    <mergeCell ref="O2:P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14"/>
  <sheetViews>
    <sheetView workbookViewId="0">
      <selection activeCell="I30" sqref="I30"/>
    </sheetView>
  </sheetViews>
  <sheetFormatPr defaultColWidth="9.109375" defaultRowHeight="15.6"/>
  <cols>
    <col min="1" max="1" width="9.109375" style="67"/>
    <col min="2" max="2" width="31.5546875" style="67" customWidth="1"/>
    <col min="3" max="3" width="37.88671875" style="84" customWidth="1"/>
    <col min="4" max="4" width="10.6640625" style="67" customWidth="1"/>
    <col min="5" max="5" width="14.6640625" style="67" customWidth="1"/>
    <col min="6" max="6" width="9.109375" style="67"/>
    <col min="7" max="7" width="11.44140625" style="67" customWidth="1"/>
    <col min="8" max="8" width="5.6640625" style="67" customWidth="1"/>
    <col min="9" max="9" width="22.109375" style="67" customWidth="1"/>
    <col min="10" max="10" width="27" style="67" customWidth="1"/>
    <col min="11" max="11" width="8.109375" style="67" customWidth="1"/>
    <col min="12" max="12" width="22.44140625" style="67" customWidth="1"/>
    <col min="13" max="13" width="28.109375" style="67" customWidth="1"/>
    <col min="14" max="14" width="8.88671875" style="67" customWidth="1"/>
    <col min="15" max="15" width="7.5546875" style="67" customWidth="1"/>
    <col min="16" max="16" width="7.33203125" style="67" customWidth="1"/>
    <col min="17" max="16384" width="9.109375" style="67"/>
  </cols>
  <sheetData>
    <row r="1" spans="1:16">
      <c r="A1" s="153" t="s">
        <v>48</v>
      </c>
      <c r="B1" s="153"/>
      <c r="C1" s="153"/>
      <c r="D1" s="153"/>
      <c r="E1" s="153"/>
      <c r="I1" s="68"/>
      <c r="J1" s="154" t="s">
        <v>44</v>
      </c>
      <c r="K1" s="154"/>
      <c r="L1" s="154"/>
    </row>
    <row r="2" spans="1:16">
      <c r="A2" s="69"/>
      <c r="B2" s="69"/>
      <c r="C2" s="70"/>
      <c r="D2" s="69"/>
      <c r="E2" s="69"/>
    </row>
    <row r="3" spans="1:16">
      <c r="A3" s="71"/>
      <c r="B3" s="72" t="s">
        <v>40</v>
      </c>
      <c r="C3" s="72" t="s">
        <v>41</v>
      </c>
      <c r="D3" s="72" t="s">
        <v>42</v>
      </c>
      <c r="E3" s="72" t="s">
        <v>43</v>
      </c>
      <c r="I3" s="73" t="s">
        <v>40</v>
      </c>
      <c r="J3" s="73" t="s">
        <v>41</v>
      </c>
      <c r="K3" s="73" t="s">
        <v>42</v>
      </c>
      <c r="L3" s="73" t="s">
        <v>40</v>
      </c>
      <c r="M3" s="73" t="s">
        <v>41</v>
      </c>
      <c r="N3" s="73" t="s">
        <v>42</v>
      </c>
      <c r="O3" s="73" t="s">
        <v>45</v>
      </c>
      <c r="P3" s="73" t="s">
        <v>46</v>
      </c>
    </row>
    <row r="4" spans="1:16">
      <c r="A4" s="71">
        <v>1</v>
      </c>
      <c r="B4" s="85" t="s">
        <v>61</v>
      </c>
      <c r="C4" s="86" t="s">
        <v>54</v>
      </c>
      <c r="D4" s="86">
        <v>1</v>
      </c>
      <c r="E4" s="86">
        <v>2015</v>
      </c>
      <c r="H4" s="67">
        <v>1</v>
      </c>
      <c r="I4" s="85" t="s">
        <v>61</v>
      </c>
      <c r="J4" s="86" t="s">
        <v>54</v>
      </c>
      <c r="K4" s="86">
        <v>1</v>
      </c>
      <c r="L4" s="89" t="s">
        <v>98</v>
      </c>
      <c r="M4" s="87" t="s">
        <v>54</v>
      </c>
      <c r="N4" s="87">
        <v>2.5</v>
      </c>
      <c r="O4" s="75">
        <f>SUM(K4+N4)</f>
        <v>3.5</v>
      </c>
      <c r="P4" s="96"/>
    </row>
    <row r="5" spans="1:16">
      <c r="A5" s="71">
        <v>2</v>
      </c>
      <c r="B5" s="85" t="s">
        <v>62</v>
      </c>
      <c r="C5" s="86" t="s">
        <v>54</v>
      </c>
      <c r="D5" s="86">
        <v>2</v>
      </c>
      <c r="E5" s="86">
        <v>2016</v>
      </c>
      <c r="H5" s="67">
        <v>2</v>
      </c>
      <c r="I5" s="85" t="s">
        <v>62</v>
      </c>
      <c r="J5" s="86" t="s">
        <v>54</v>
      </c>
      <c r="K5" s="86">
        <v>2</v>
      </c>
      <c r="L5" s="89" t="s">
        <v>96</v>
      </c>
      <c r="M5" s="87" t="s">
        <v>95</v>
      </c>
      <c r="N5" s="86">
        <v>2.5</v>
      </c>
      <c r="O5" s="75">
        <f t="shared" ref="O5:O21" si="0">SUM(K5+N5)</f>
        <v>4.5</v>
      </c>
      <c r="P5" s="96"/>
    </row>
    <row r="6" spans="1:16">
      <c r="A6" s="71">
        <v>3</v>
      </c>
      <c r="B6" s="85" t="s">
        <v>90</v>
      </c>
      <c r="C6" s="87" t="s">
        <v>91</v>
      </c>
      <c r="D6" s="86">
        <v>3</v>
      </c>
      <c r="E6" s="86">
        <v>2014</v>
      </c>
      <c r="H6" s="67">
        <v>3</v>
      </c>
      <c r="I6" s="85" t="s">
        <v>90</v>
      </c>
      <c r="J6" s="87" t="s">
        <v>91</v>
      </c>
      <c r="K6" s="86">
        <v>3</v>
      </c>
      <c r="L6" s="89" t="s">
        <v>63</v>
      </c>
      <c r="M6" s="87" t="s">
        <v>54</v>
      </c>
      <c r="N6" s="86">
        <v>2</v>
      </c>
      <c r="O6" s="75">
        <f t="shared" si="0"/>
        <v>5</v>
      </c>
      <c r="P6" s="96"/>
    </row>
    <row r="7" spans="1:16">
      <c r="A7" s="71">
        <v>4</v>
      </c>
      <c r="B7" s="89" t="s">
        <v>92</v>
      </c>
      <c r="C7" s="87" t="s">
        <v>54</v>
      </c>
      <c r="D7" s="87">
        <v>3.5</v>
      </c>
      <c r="E7" s="87">
        <v>2017</v>
      </c>
      <c r="H7" s="67">
        <v>4</v>
      </c>
      <c r="I7" s="89" t="s">
        <v>92</v>
      </c>
      <c r="J7" s="87" t="s">
        <v>54</v>
      </c>
      <c r="K7" s="87">
        <v>3.5</v>
      </c>
      <c r="L7" s="90" t="s">
        <v>97</v>
      </c>
      <c r="M7" s="87" t="s">
        <v>54</v>
      </c>
      <c r="N7" s="87">
        <v>2.5</v>
      </c>
      <c r="O7" s="75">
        <f t="shared" si="0"/>
        <v>6</v>
      </c>
      <c r="P7" s="96"/>
    </row>
    <row r="8" spans="1:16">
      <c r="A8" s="71">
        <v>5</v>
      </c>
      <c r="B8" s="90" t="s">
        <v>93</v>
      </c>
      <c r="C8" s="86" t="s">
        <v>54</v>
      </c>
      <c r="D8" s="87">
        <v>3.5</v>
      </c>
      <c r="E8" s="87">
        <v>2018</v>
      </c>
      <c r="H8" s="67">
        <v>5</v>
      </c>
      <c r="I8" s="85" t="s">
        <v>94</v>
      </c>
      <c r="J8" s="87" t="s">
        <v>95</v>
      </c>
      <c r="K8" s="86">
        <v>3.5</v>
      </c>
      <c r="L8" s="90" t="s">
        <v>89</v>
      </c>
      <c r="M8" s="87" t="s">
        <v>53</v>
      </c>
      <c r="N8" s="87">
        <v>1</v>
      </c>
      <c r="O8" s="75">
        <f t="shared" si="0"/>
        <v>4.5</v>
      </c>
      <c r="P8" s="96"/>
    </row>
    <row r="9" spans="1:16">
      <c r="A9" s="71">
        <v>6</v>
      </c>
      <c r="B9" s="85" t="s">
        <v>94</v>
      </c>
      <c r="C9" s="87" t="s">
        <v>95</v>
      </c>
      <c r="D9" s="86">
        <v>3.5</v>
      </c>
      <c r="E9" s="86">
        <v>2017</v>
      </c>
      <c r="I9" s="85"/>
      <c r="J9" s="87"/>
      <c r="K9" s="86"/>
      <c r="L9" s="89"/>
      <c r="M9" s="86"/>
      <c r="N9" s="87"/>
      <c r="O9" s="75">
        <f t="shared" si="0"/>
        <v>0</v>
      </c>
      <c r="P9" s="73"/>
    </row>
    <row r="10" spans="1:16">
      <c r="A10" s="71">
        <v>7</v>
      </c>
      <c r="B10" s="89"/>
      <c r="C10" s="86"/>
      <c r="D10" s="87"/>
      <c r="E10" s="86"/>
      <c r="I10" s="89"/>
      <c r="J10" s="87"/>
      <c r="K10" s="87"/>
      <c r="L10" s="90"/>
      <c r="M10" s="87"/>
      <c r="N10" s="87"/>
      <c r="O10" s="75">
        <f t="shared" si="0"/>
        <v>0</v>
      </c>
      <c r="P10" s="73"/>
    </row>
    <row r="11" spans="1:16">
      <c r="A11" s="71">
        <v>8</v>
      </c>
      <c r="B11" s="90"/>
      <c r="C11" s="86"/>
      <c r="D11" s="87"/>
      <c r="E11" s="87"/>
      <c r="I11" s="89"/>
      <c r="J11" s="87"/>
      <c r="K11" s="87"/>
      <c r="L11" s="89"/>
      <c r="M11" s="87"/>
      <c r="N11" s="86"/>
      <c r="O11" s="75">
        <f t="shared" si="0"/>
        <v>0</v>
      </c>
      <c r="P11" s="73"/>
    </row>
    <row r="12" spans="1:16">
      <c r="A12" s="71">
        <v>9</v>
      </c>
      <c r="B12" s="88"/>
      <c r="C12" s="86"/>
      <c r="D12" s="87"/>
      <c r="E12" s="86"/>
      <c r="I12" s="90"/>
      <c r="J12" s="91"/>
      <c r="K12" s="87"/>
      <c r="L12" s="89"/>
      <c r="M12" s="87"/>
      <c r="N12" s="86"/>
      <c r="O12" s="75">
        <f t="shared" si="0"/>
        <v>0</v>
      </c>
      <c r="P12" s="73"/>
    </row>
    <row r="13" spans="1:16">
      <c r="A13" s="71">
        <v>10</v>
      </c>
      <c r="B13" s="88"/>
      <c r="C13" s="87"/>
      <c r="D13" s="87"/>
      <c r="E13" s="86"/>
      <c r="I13" s="71"/>
      <c r="J13" s="74"/>
      <c r="K13" s="75"/>
      <c r="L13" s="90"/>
      <c r="M13" s="87"/>
      <c r="N13" s="87"/>
      <c r="O13" s="75">
        <f t="shared" si="0"/>
        <v>0</v>
      </c>
      <c r="P13" s="73"/>
    </row>
    <row r="14" spans="1:16">
      <c r="A14" s="71">
        <v>11</v>
      </c>
      <c r="B14" s="89"/>
      <c r="C14" s="86"/>
      <c r="D14" s="87"/>
      <c r="E14" s="86"/>
      <c r="I14" s="76"/>
      <c r="J14" s="74"/>
      <c r="K14" s="75"/>
      <c r="L14" s="89"/>
      <c r="M14" s="87"/>
      <c r="N14" s="87"/>
      <c r="O14" s="75">
        <f t="shared" si="0"/>
        <v>0</v>
      </c>
      <c r="P14" s="73"/>
    </row>
    <row r="15" spans="1:16">
      <c r="A15" s="71">
        <v>12</v>
      </c>
      <c r="B15" s="89"/>
      <c r="C15" s="87"/>
      <c r="D15" s="87"/>
      <c r="E15" s="87"/>
      <c r="I15" s="71"/>
      <c r="J15" s="74"/>
      <c r="K15" s="75"/>
      <c r="L15" s="71"/>
      <c r="M15" s="74"/>
      <c r="N15" s="75"/>
      <c r="O15" s="75">
        <f t="shared" si="0"/>
        <v>0</v>
      </c>
      <c r="P15" s="73"/>
    </row>
    <row r="16" spans="1:16">
      <c r="A16" s="71">
        <v>13</v>
      </c>
      <c r="B16" s="89"/>
      <c r="C16" s="86"/>
      <c r="D16" s="87"/>
      <c r="E16" s="86"/>
      <c r="I16" s="76"/>
      <c r="J16" s="74"/>
      <c r="K16" s="75"/>
      <c r="L16" s="71"/>
      <c r="M16" s="74"/>
      <c r="N16" s="75"/>
      <c r="O16" s="75">
        <f t="shared" si="0"/>
        <v>0</v>
      </c>
      <c r="P16" s="73"/>
    </row>
    <row r="17" spans="1:19">
      <c r="A17" s="71">
        <v>14</v>
      </c>
      <c r="B17" s="89"/>
      <c r="C17" s="86"/>
      <c r="D17" s="87"/>
      <c r="E17" s="86"/>
      <c r="I17" s="76"/>
      <c r="J17" s="74"/>
      <c r="K17" s="75"/>
      <c r="L17" s="71"/>
      <c r="M17" s="74"/>
      <c r="N17" s="75"/>
      <c r="O17" s="75">
        <f t="shared" si="0"/>
        <v>0</v>
      </c>
      <c r="P17" s="73"/>
    </row>
    <row r="18" spans="1:19">
      <c r="A18" s="71">
        <v>15</v>
      </c>
      <c r="B18" s="75"/>
      <c r="C18" s="73"/>
      <c r="D18" s="75"/>
      <c r="E18" s="75"/>
      <c r="H18" s="77"/>
      <c r="I18" s="90"/>
      <c r="J18" s="87"/>
      <c r="K18" s="87"/>
      <c r="L18" s="89"/>
      <c r="M18" s="87"/>
      <c r="N18" s="86"/>
      <c r="O18" s="75">
        <f t="shared" si="0"/>
        <v>0</v>
      </c>
      <c r="P18" s="73"/>
      <c r="Q18" s="77"/>
      <c r="R18" s="77"/>
      <c r="S18" s="77"/>
    </row>
    <row r="19" spans="1:19">
      <c r="A19" s="71">
        <v>16</v>
      </c>
      <c r="B19" s="75"/>
      <c r="C19" s="73"/>
      <c r="D19" s="75"/>
      <c r="E19" s="75"/>
      <c r="H19" s="77"/>
      <c r="I19" s="89"/>
      <c r="J19" s="87"/>
      <c r="K19" s="87"/>
      <c r="L19" s="90"/>
      <c r="M19" s="87"/>
      <c r="N19" s="87"/>
      <c r="O19" s="75">
        <f t="shared" si="0"/>
        <v>0</v>
      </c>
      <c r="P19" s="73"/>
      <c r="Q19" s="77"/>
      <c r="R19" s="77"/>
      <c r="S19" s="77"/>
    </row>
    <row r="20" spans="1:19">
      <c r="A20" s="71">
        <v>17</v>
      </c>
      <c r="B20" s="75"/>
      <c r="C20" s="73"/>
      <c r="D20" s="75"/>
      <c r="E20" s="75"/>
      <c r="H20" s="77"/>
      <c r="I20" s="89"/>
      <c r="J20" s="87"/>
      <c r="K20" s="87"/>
      <c r="L20" s="89"/>
      <c r="M20" s="87"/>
      <c r="N20" s="86"/>
      <c r="O20" s="75">
        <f t="shared" si="0"/>
        <v>0</v>
      </c>
      <c r="P20" s="73"/>
      <c r="Q20" s="77"/>
      <c r="R20" s="77"/>
      <c r="S20" s="77"/>
    </row>
    <row r="21" spans="1:19">
      <c r="A21" s="71">
        <v>18</v>
      </c>
      <c r="B21" s="75"/>
      <c r="C21" s="73"/>
      <c r="D21" s="75"/>
      <c r="E21" s="75"/>
      <c r="H21" s="77"/>
      <c r="I21" s="89"/>
      <c r="J21" s="87"/>
      <c r="K21" s="86"/>
      <c r="L21" s="89"/>
      <c r="M21" s="87"/>
      <c r="N21" s="86"/>
      <c r="O21" s="75">
        <f t="shared" si="0"/>
        <v>0</v>
      </c>
      <c r="P21" s="73"/>
      <c r="Q21" s="77"/>
      <c r="R21" s="77"/>
      <c r="S21" s="77"/>
    </row>
    <row r="22" spans="1:19">
      <c r="A22" s="71">
        <f>SUM(A21+1)</f>
        <v>19</v>
      </c>
      <c r="B22" s="75"/>
      <c r="C22" s="73"/>
      <c r="D22" s="75"/>
      <c r="E22" s="75"/>
      <c r="H22" s="77"/>
      <c r="I22" s="89"/>
      <c r="J22" s="87"/>
      <c r="K22" s="86"/>
      <c r="L22" s="89"/>
      <c r="M22" s="87"/>
      <c r="N22" s="86"/>
      <c r="O22" s="75">
        <f t="shared" ref="O22:O23" si="1">SUM(K22+N22)</f>
        <v>0</v>
      </c>
      <c r="P22" s="73"/>
      <c r="Q22" s="77"/>
      <c r="R22" s="77"/>
      <c r="S22" s="77"/>
    </row>
    <row r="23" spans="1:19">
      <c r="A23" s="71">
        <f t="shared" ref="A23" si="2">SUM(A22+1)</f>
        <v>20</v>
      </c>
      <c r="B23" s="75"/>
      <c r="C23" s="73"/>
      <c r="D23" s="75"/>
      <c r="E23" s="75"/>
      <c r="H23" s="77"/>
      <c r="I23" s="89"/>
      <c r="J23" s="87"/>
      <c r="K23" s="86"/>
      <c r="L23" s="89"/>
      <c r="M23" s="87"/>
      <c r="N23" s="86"/>
      <c r="O23" s="75">
        <f t="shared" si="1"/>
        <v>0</v>
      </c>
      <c r="P23" s="73"/>
      <c r="Q23" s="77"/>
      <c r="R23" s="77"/>
      <c r="S23" s="77"/>
    </row>
    <row r="24" spans="1:19">
      <c r="A24" s="78"/>
      <c r="B24" s="81"/>
      <c r="C24" s="79"/>
      <c r="D24" s="79"/>
      <c r="E24" s="79"/>
      <c r="I24" s="79"/>
    </row>
    <row r="25" spans="1:19">
      <c r="A25" s="153" t="s">
        <v>49</v>
      </c>
      <c r="B25" s="153"/>
      <c r="C25" s="153"/>
      <c r="D25" s="153"/>
      <c r="E25" s="153"/>
      <c r="I25" s="79"/>
    </row>
    <row r="26" spans="1:19">
      <c r="A26" s="69"/>
      <c r="B26" s="69"/>
      <c r="C26" s="70"/>
      <c r="D26" s="69"/>
      <c r="E26" s="69"/>
      <c r="I26" s="79"/>
    </row>
    <row r="27" spans="1:19">
      <c r="A27" s="71"/>
      <c r="B27" s="72" t="s">
        <v>40</v>
      </c>
      <c r="C27" s="72" t="s">
        <v>41</v>
      </c>
      <c r="D27" s="72" t="s">
        <v>47</v>
      </c>
      <c r="E27" s="72" t="s">
        <v>43</v>
      </c>
      <c r="F27" s="82"/>
      <c r="I27" s="79"/>
    </row>
    <row r="28" spans="1:19">
      <c r="A28" s="71">
        <v>1</v>
      </c>
      <c r="B28" s="90" t="s">
        <v>89</v>
      </c>
      <c r="C28" s="87" t="s">
        <v>53</v>
      </c>
      <c r="D28" s="87">
        <v>1</v>
      </c>
      <c r="E28" s="87">
        <v>2024</v>
      </c>
      <c r="F28" s="79"/>
      <c r="I28" s="77"/>
    </row>
    <row r="29" spans="1:19">
      <c r="A29" s="71">
        <v>2</v>
      </c>
      <c r="B29" s="89" t="s">
        <v>63</v>
      </c>
      <c r="C29" s="87" t="s">
        <v>54</v>
      </c>
      <c r="D29" s="86">
        <v>2</v>
      </c>
      <c r="E29" s="86">
        <v>2012</v>
      </c>
      <c r="F29" s="79"/>
      <c r="I29" s="77"/>
    </row>
    <row r="30" spans="1:19">
      <c r="A30" s="71">
        <v>3</v>
      </c>
      <c r="B30" s="89" t="s">
        <v>96</v>
      </c>
      <c r="C30" s="87" t="s">
        <v>95</v>
      </c>
      <c r="D30" s="86">
        <v>2.5</v>
      </c>
      <c r="E30" s="86">
        <v>2015</v>
      </c>
      <c r="F30" s="79"/>
      <c r="I30" s="77"/>
    </row>
    <row r="31" spans="1:19">
      <c r="A31" s="71">
        <v>4</v>
      </c>
      <c r="B31" s="90" t="s">
        <v>97</v>
      </c>
      <c r="C31" s="87" t="s">
        <v>54</v>
      </c>
      <c r="D31" s="87">
        <v>2.5</v>
      </c>
      <c r="E31" s="87">
        <v>2013</v>
      </c>
      <c r="F31" s="79"/>
      <c r="I31" s="77"/>
    </row>
    <row r="32" spans="1:19">
      <c r="A32" s="71">
        <v>5</v>
      </c>
      <c r="B32" s="89" t="s">
        <v>98</v>
      </c>
      <c r="C32" s="87" t="s">
        <v>54</v>
      </c>
      <c r="D32" s="87">
        <v>2.5</v>
      </c>
      <c r="E32" s="87">
        <v>2017</v>
      </c>
      <c r="F32" s="79"/>
      <c r="I32" s="77"/>
    </row>
    <row r="33" spans="1:9">
      <c r="A33" s="71">
        <v>6</v>
      </c>
      <c r="B33" s="89"/>
      <c r="C33" s="87"/>
      <c r="D33" s="86"/>
      <c r="E33" s="86"/>
      <c r="F33" s="79"/>
      <c r="I33" s="77"/>
    </row>
    <row r="34" spans="1:9">
      <c r="A34" s="71">
        <v>7</v>
      </c>
      <c r="B34" s="89"/>
      <c r="C34" s="87"/>
      <c r="D34" s="87"/>
      <c r="E34" s="87"/>
      <c r="F34" s="79"/>
      <c r="I34" s="77"/>
    </row>
    <row r="35" spans="1:9">
      <c r="A35" s="71">
        <v>8</v>
      </c>
      <c r="B35" s="89"/>
      <c r="C35" s="87"/>
      <c r="D35" s="86"/>
      <c r="E35" s="86"/>
      <c r="F35" s="79"/>
      <c r="I35" s="77"/>
    </row>
    <row r="36" spans="1:9">
      <c r="A36" s="71">
        <v>9</v>
      </c>
      <c r="B36" s="89"/>
      <c r="C36" s="87"/>
      <c r="D36" s="86"/>
      <c r="E36" s="86"/>
      <c r="F36" s="79"/>
      <c r="I36" s="77"/>
    </row>
    <row r="37" spans="1:9">
      <c r="A37" s="71">
        <v>10</v>
      </c>
      <c r="B37" s="89"/>
      <c r="C37" s="87"/>
      <c r="D37" s="86"/>
      <c r="E37" s="86"/>
      <c r="F37" s="79"/>
      <c r="I37" s="77"/>
    </row>
    <row r="38" spans="1:9">
      <c r="A38" s="71">
        <v>11</v>
      </c>
      <c r="B38" s="90"/>
      <c r="C38" s="87"/>
      <c r="D38" s="87"/>
      <c r="E38" s="87"/>
      <c r="F38" s="79"/>
      <c r="I38" s="77"/>
    </row>
    <row r="39" spans="1:9">
      <c r="A39" s="71">
        <v>12</v>
      </c>
      <c r="B39" s="89"/>
      <c r="C39" s="87"/>
      <c r="D39" s="87"/>
      <c r="E39" s="87"/>
      <c r="F39" s="79"/>
      <c r="I39" s="77"/>
    </row>
    <row r="40" spans="1:9">
      <c r="A40" s="71">
        <v>13</v>
      </c>
      <c r="B40" s="89"/>
      <c r="C40" s="87"/>
      <c r="D40" s="86"/>
      <c r="E40" s="86"/>
      <c r="F40" s="79"/>
      <c r="I40" s="77"/>
    </row>
    <row r="41" spans="1:9">
      <c r="A41" s="71">
        <v>14</v>
      </c>
      <c r="B41" s="89"/>
      <c r="C41" s="87"/>
      <c r="D41" s="87"/>
      <c r="E41" s="87"/>
      <c r="F41" s="79"/>
      <c r="I41" s="77"/>
    </row>
    <row r="42" spans="1:9">
      <c r="A42" s="71">
        <v>15</v>
      </c>
      <c r="B42" s="89"/>
      <c r="C42" s="87"/>
      <c r="D42" s="87"/>
      <c r="E42" s="87"/>
      <c r="F42" s="79"/>
      <c r="I42" s="77"/>
    </row>
    <row r="43" spans="1:9">
      <c r="A43" s="71">
        <v>16</v>
      </c>
      <c r="B43" s="89"/>
      <c r="C43" s="87"/>
      <c r="D43" s="86"/>
      <c r="E43" s="86"/>
      <c r="F43" s="79"/>
      <c r="I43" s="77"/>
    </row>
    <row r="44" spans="1:9">
      <c r="A44" s="71">
        <v>17</v>
      </c>
      <c r="B44" s="75"/>
      <c r="C44" s="73"/>
      <c r="D44" s="75"/>
      <c r="E44" s="75"/>
      <c r="F44" s="82"/>
      <c r="I44" s="77"/>
    </row>
    <row r="45" spans="1:9">
      <c r="A45" s="71">
        <v>18</v>
      </c>
      <c r="B45" s="75"/>
      <c r="C45" s="73"/>
      <c r="D45" s="75"/>
      <c r="E45" s="75"/>
      <c r="F45" s="79"/>
    </row>
    <row r="46" spans="1:9">
      <c r="A46" s="71">
        <f>SUM(A45+1)</f>
        <v>19</v>
      </c>
      <c r="B46" s="75"/>
      <c r="C46" s="73"/>
      <c r="D46" s="75"/>
      <c r="E46" s="75"/>
      <c r="F46" s="79"/>
    </row>
    <row r="47" spans="1:9">
      <c r="A47" s="71">
        <f t="shared" ref="A47" si="3">SUM(A46+1)</f>
        <v>20</v>
      </c>
      <c r="B47" s="75"/>
      <c r="C47" s="73"/>
      <c r="D47" s="75"/>
      <c r="E47" s="75"/>
      <c r="F47" s="79"/>
    </row>
    <row r="48" spans="1:9">
      <c r="A48" s="78"/>
      <c r="B48" s="81"/>
      <c r="C48" s="79"/>
      <c r="D48" s="79"/>
      <c r="E48" s="79"/>
    </row>
    <row r="49" spans="1:5">
      <c r="A49" s="78"/>
      <c r="B49" s="81"/>
      <c r="C49" s="79"/>
      <c r="D49" s="79"/>
      <c r="E49" s="79"/>
    </row>
    <row r="50" spans="1:5">
      <c r="A50" s="78"/>
      <c r="B50" s="81"/>
      <c r="C50" s="79"/>
      <c r="D50" s="79"/>
      <c r="E50" s="79"/>
    </row>
    <row r="51" spans="1:5">
      <c r="A51" s="78"/>
      <c r="B51" s="81"/>
      <c r="C51" s="79"/>
      <c r="D51" s="79"/>
      <c r="E51" s="79"/>
    </row>
    <row r="52" spans="1:5">
      <c r="A52" s="78"/>
      <c r="B52" s="81"/>
      <c r="C52" s="79"/>
      <c r="D52" s="79"/>
      <c r="E52" s="79"/>
    </row>
    <row r="53" spans="1:5">
      <c r="A53" s="78"/>
      <c r="B53" s="81"/>
      <c r="C53" s="79"/>
      <c r="D53" s="79"/>
      <c r="E53" s="79"/>
    </row>
    <row r="54" spans="1:5">
      <c r="A54" s="78"/>
      <c r="B54" s="81"/>
      <c r="C54" s="79"/>
      <c r="D54" s="79"/>
      <c r="E54" s="79"/>
    </row>
    <row r="55" spans="1:5">
      <c r="A55" s="78"/>
      <c r="B55" s="81"/>
      <c r="C55" s="79"/>
      <c r="D55" s="79"/>
      <c r="E55" s="79"/>
    </row>
    <row r="56" spans="1:5">
      <c r="A56" s="78"/>
      <c r="B56" s="81"/>
      <c r="C56" s="79"/>
      <c r="D56" s="79"/>
      <c r="E56" s="79"/>
    </row>
    <row r="57" spans="1:5">
      <c r="A57" s="78"/>
      <c r="B57" s="81"/>
      <c r="C57" s="79"/>
      <c r="D57" s="79"/>
      <c r="E57" s="79"/>
    </row>
    <row r="58" spans="1:5">
      <c r="A58" s="78"/>
      <c r="B58" s="81"/>
      <c r="C58" s="79"/>
      <c r="D58" s="79"/>
      <c r="E58" s="79"/>
    </row>
    <row r="59" spans="1:5">
      <c r="A59" s="78"/>
      <c r="B59" s="81"/>
      <c r="C59" s="79"/>
      <c r="D59" s="79"/>
      <c r="E59" s="79"/>
    </row>
    <row r="60" spans="1:5">
      <c r="A60" s="78"/>
      <c r="B60" s="81"/>
      <c r="C60" s="79"/>
      <c r="D60" s="79"/>
      <c r="E60" s="79"/>
    </row>
    <row r="61" spans="1:5">
      <c r="A61" s="78"/>
      <c r="B61" s="81"/>
      <c r="C61" s="79"/>
      <c r="D61" s="79"/>
      <c r="E61" s="79"/>
    </row>
    <row r="62" spans="1:5">
      <c r="A62" s="78"/>
      <c r="B62" s="81"/>
      <c r="C62" s="79"/>
      <c r="D62" s="79"/>
      <c r="E62" s="79"/>
    </row>
    <row r="63" spans="1:5">
      <c r="A63" s="78"/>
      <c r="B63" s="81"/>
      <c r="C63" s="79"/>
      <c r="D63" s="79"/>
      <c r="E63" s="79"/>
    </row>
    <row r="64" spans="1:5">
      <c r="A64" s="78"/>
      <c r="B64" s="81"/>
      <c r="C64" s="79"/>
      <c r="D64" s="79"/>
      <c r="E64" s="79"/>
    </row>
    <row r="65" spans="1:6">
      <c r="A65" s="78"/>
      <c r="B65" s="81"/>
      <c r="C65" s="79"/>
      <c r="D65" s="79"/>
      <c r="E65" s="79"/>
    </row>
    <row r="66" spans="1:6">
      <c r="A66" s="78"/>
      <c r="B66" s="81"/>
      <c r="C66" s="79"/>
      <c r="D66" s="79"/>
      <c r="E66" s="79"/>
    </row>
    <row r="67" spans="1:6">
      <c r="A67" s="78"/>
      <c r="B67" s="81"/>
      <c r="C67" s="79"/>
      <c r="D67" s="79"/>
      <c r="E67" s="79"/>
    </row>
    <row r="68" spans="1:6">
      <c r="A68" s="77"/>
      <c r="B68" s="77"/>
      <c r="C68" s="80"/>
      <c r="D68" s="77"/>
      <c r="E68" s="77"/>
    </row>
    <row r="69" spans="1:6">
      <c r="A69" s="77"/>
      <c r="B69" s="77"/>
      <c r="C69" s="80"/>
      <c r="D69" s="77"/>
      <c r="E69" s="77"/>
    </row>
    <row r="70" spans="1:6">
      <c r="A70" s="77"/>
      <c r="B70" s="77"/>
      <c r="C70" s="80"/>
      <c r="D70" s="77"/>
      <c r="E70" s="77"/>
      <c r="F70" s="77"/>
    </row>
    <row r="71" spans="1:6">
      <c r="A71" s="77"/>
      <c r="B71" s="78"/>
      <c r="C71" s="79"/>
      <c r="D71" s="83"/>
      <c r="E71" s="79"/>
      <c r="F71" s="77"/>
    </row>
    <row r="72" spans="1:6">
      <c r="A72" s="77"/>
      <c r="B72" s="78"/>
      <c r="C72" s="79"/>
      <c r="D72" s="79"/>
      <c r="E72" s="79"/>
      <c r="F72" s="77"/>
    </row>
    <row r="73" spans="1:6">
      <c r="A73" s="77"/>
      <c r="B73" s="78"/>
      <c r="C73" s="79"/>
      <c r="D73" s="79"/>
      <c r="E73" s="79"/>
      <c r="F73" s="77"/>
    </row>
    <row r="74" spans="1:6">
      <c r="A74" s="77"/>
      <c r="B74" s="81"/>
      <c r="C74" s="79"/>
      <c r="D74" s="79"/>
      <c r="E74" s="79"/>
      <c r="F74" s="77"/>
    </row>
    <row r="75" spans="1:6">
      <c r="A75" s="77"/>
      <c r="B75" s="81"/>
      <c r="C75" s="79"/>
      <c r="D75" s="79"/>
      <c r="E75" s="79"/>
      <c r="F75" s="77"/>
    </row>
    <row r="76" spans="1:6">
      <c r="A76" s="77"/>
      <c r="B76" s="81"/>
      <c r="C76" s="79"/>
      <c r="D76" s="79"/>
      <c r="E76" s="79"/>
      <c r="F76" s="77"/>
    </row>
    <row r="77" spans="1:6">
      <c r="A77" s="77"/>
      <c r="B77" s="81"/>
      <c r="C77" s="79"/>
      <c r="D77" s="79"/>
      <c r="E77" s="79"/>
      <c r="F77" s="77"/>
    </row>
    <row r="78" spans="1:6">
      <c r="A78" s="77"/>
      <c r="B78" s="78"/>
      <c r="C78" s="79"/>
      <c r="D78" s="79"/>
      <c r="E78" s="79"/>
      <c r="F78" s="77"/>
    </row>
    <row r="79" spans="1:6">
      <c r="A79" s="77"/>
      <c r="B79" s="81"/>
      <c r="C79" s="79"/>
      <c r="D79" s="79"/>
      <c r="E79" s="79"/>
      <c r="F79" s="77"/>
    </row>
    <row r="80" spans="1:6">
      <c r="A80" s="77"/>
      <c r="B80" s="81"/>
      <c r="C80" s="79"/>
      <c r="D80" s="79"/>
      <c r="E80" s="79"/>
      <c r="F80" s="77"/>
    </row>
    <row r="81" spans="1:6">
      <c r="A81" s="77"/>
      <c r="B81" s="81"/>
      <c r="C81" s="79"/>
      <c r="D81" s="79"/>
      <c r="E81" s="79"/>
      <c r="F81" s="77"/>
    </row>
    <row r="82" spans="1:6">
      <c r="A82" s="77"/>
      <c r="B82" s="81"/>
      <c r="C82" s="79"/>
      <c r="D82" s="79"/>
      <c r="E82" s="79"/>
      <c r="F82" s="77"/>
    </row>
    <row r="83" spans="1:6">
      <c r="A83" s="77"/>
      <c r="B83" s="81"/>
      <c r="C83" s="79"/>
      <c r="D83" s="79"/>
      <c r="E83" s="79"/>
      <c r="F83" s="77"/>
    </row>
    <row r="84" spans="1:6">
      <c r="A84" s="77"/>
      <c r="B84" s="78"/>
      <c r="C84" s="79"/>
      <c r="D84" s="79"/>
      <c r="E84" s="79"/>
      <c r="F84" s="77"/>
    </row>
    <row r="85" spans="1:6">
      <c r="A85" s="77"/>
      <c r="B85" s="78"/>
      <c r="C85" s="79"/>
      <c r="D85" s="79"/>
      <c r="E85" s="79"/>
      <c r="F85" s="77"/>
    </row>
    <row r="86" spans="1:6">
      <c r="A86" s="77"/>
      <c r="B86" s="81"/>
      <c r="C86" s="79"/>
      <c r="D86" s="79"/>
      <c r="E86" s="79"/>
      <c r="F86" s="77"/>
    </row>
    <row r="87" spans="1:6">
      <c r="A87" s="77"/>
      <c r="B87" s="81"/>
      <c r="C87" s="79"/>
      <c r="D87" s="79"/>
      <c r="E87" s="79"/>
      <c r="F87" s="77"/>
    </row>
    <row r="88" spans="1:6">
      <c r="A88" s="77"/>
      <c r="B88" s="81"/>
      <c r="C88" s="79"/>
      <c r="D88" s="79"/>
      <c r="E88" s="79"/>
      <c r="F88" s="77"/>
    </row>
    <row r="89" spans="1:6">
      <c r="A89" s="77"/>
      <c r="B89" s="78"/>
      <c r="C89" s="79"/>
      <c r="D89" s="79"/>
      <c r="E89" s="79"/>
      <c r="F89" s="77"/>
    </row>
    <row r="90" spans="1:6">
      <c r="A90" s="77"/>
      <c r="B90" s="78"/>
      <c r="C90" s="79"/>
      <c r="D90" s="79"/>
      <c r="E90" s="79"/>
      <c r="F90" s="77"/>
    </row>
    <row r="91" spans="1:6">
      <c r="A91" s="77"/>
      <c r="B91" s="81"/>
      <c r="C91" s="79"/>
      <c r="D91" s="79"/>
      <c r="E91" s="79"/>
      <c r="F91" s="77"/>
    </row>
    <row r="92" spans="1:6">
      <c r="A92" s="77"/>
      <c r="B92" s="81"/>
      <c r="C92" s="79"/>
      <c r="D92" s="79"/>
      <c r="E92" s="79"/>
      <c r="F92" s="77"/>
    </row>
    <row r="93" spans="1:6">
      <c r="A93" s="77"/>
      <c r="B93" s="81"/>
      <c r="C93" s="79"/>
      <c r="D93" s="79"/>
      <c r="E93" s="79"/>
      <c r="F93" s="77"/>
    </row>
    <row r="94" spans="1:6">
      <c r="A94" s="77"/>
      <c r="B94" s="81"/>
      <c r="C94" s="79"/>
      <c r="D94" s="79"/>
      <c r="E94" s="79"/>
      <c r="F94" s="77"/>
    </row>
    <row r="95" spans="1:6">
      <c r="A95" s="77"/>
      <c r="B95" s="81"/>
      <c r="C95" s="79"/>
      <c r="D95" s="79"/>
      <c r="E95" s="79"/>
      <c r="F95" s="77"/>
    </row>
    <row r="96" spans="1:6">
      <c r="A96" s="77"/>
      <c r="B96" s="81"/>
      <c r="C96" s="79"/>
      <c r="D96" s="79"/>
      <c r="E96" s="79"/>
      <c r="F96" s="77"/>
    </row>
    <row r="97" spans="1:6">
      <c r="A97" s="77"/>
      <c r="B97" s="77"/>
      <c r="C97" s="80"/>
      <c r="D97" s="77"/>
      <c r="E97" s="77"/>
      <c r="F97" s="77"/>
    </row>
    <row r="98" spans="1:6">
      <c r="A98" s="77"/>
      <c r="B98" s="77"/>
      <c r="C98" s="80"/>
      <c r="D98" s="77"/>
      <c r="E98" s="77"/>
      <c r="F98" s="77"/>
    </row>
    <row r="99" spans="1:6">
      <c r="A99" s="77"/>
      <c r="B99" s="78"/>
      <c r="C99" s="79"/>
      <c r="D99" s="83"/>
      <c r="E99" s="79"/>
      <c r="F99" s="77"/>
    </row>
    <row r="100" spans="1:6">
      <c r="A100" s="77"/>
      <c r="B100" s="78"/>
      <c r="C100" s="79"/>
      <c r="D100" s="79"/>
      <c r="E100" s="79"/>
      <c r="F100" s="77"/>
    </row>
    <row r="101" spans="1:6">
      <c r="A101" s="77"/>
      <c r="B101" s="81"/>
      <c r="C101" s="79"/>
      <c r="D101" s="79"/>
      <c r="E101" s="79"/>
      <c r="F101" s="77"/>
    </row>
    <row r="102" spans="1:6">
      <c r="A102" s="77"/>
      <c r="B102" s="81"/>
      <c r="C102" s="79"/>
      <c r="D102" s="79"/>
      <c r="E102" s="79"/>
      <c r="F102" s="77"/>
    </row>
    <row r="103" spans="1:6">
      <c r="A103" s="77"/>
      <c r="B103" s="81"/>
      <c r="C103" s="79"/>
      <c r="D103" s="79"/>
      <c r="E103" s="79"/>
      <c r="F103" s="77"/>
    </row>
    <row r="104" spans="1:6">
      <c r="A104" s="77"/>
      <c r="B104" s="81"/>
      <c r="C104" s="79"/>
      <c r="D104" s="79"/>
      <c r="E104" s="79"/>
      <c r="F104" s="77"/>
    </row>
    <row r="105" spans="1:6">
      <c r="A105" s="77"/>
      <c r="B105" s="81"/>
      <c r="C105" s="79"/>
      <c r="D105" s="79"/>
      <c r="E105" s="79"/>
      <c r="F105" s="77"/>
    </row>
    <row r="106" spans="1:6">
      <c r="A106" s="77"/>
      <c r="B106" s="78"/>
      <c r="C106" s="79"/>
      <c r="D106" s="79"/>
      <c r="E106" s="79"/>
      <c r="F106" s="77"/>
    </row>
    <row r="107" spans="1:6">
      <c r="A107" s="77"/>
      <c r="B107" s="78"/>
      <c r="C107" s="79"/>
      <c r="D107" s="79"/>
      <c r="E107" s="79"/>
      <c r="F107" s="77"/>
    </row>
    <row r="108" spans="1:6">
      <c r="A108" s="77"/>
      <c r="B108" s="78"/>
      <c r="C108" s="79"/>
      <c r="D108" s="79"/>
      <c r="E108" s="79"/>
      <c r="F108" s="77"/>
    </row>
    <row r="109" spans="1:6">
      <c r="A109" s="77"/>
      <c r="B109" s="81"/>
      <c r="C109" s="79"/>
      <c r="D109" s="79"/>
      <c r="E109" s="79"/>
      <c r="F109" s="77"/>
    </row>
    <row r="110" spans="1:6">
      <c r="A110" s="77"/>
      <c r="B110" s="78"/>
      <c r="C110" s="79"/>
      <c r="D110" s="79"/>
      <c r="E110" s="79"/>
      <c r="F110" s="77"/>
    </row>
    <row r="111" spans="1:6">
      <c r="A111" s="77"/>
      <c r="B111" s="78"/>
      <c r="C111" s="79"/>
      <c r="D111" s="79"/>
      <c r="E111" s="79"/>
      <c r="F111" s="77"/>
    </row>
    <row r="112" spans="1:6">
      <c r="A112" s="77"/>
      <c r="B112" s="81"/>
      <c r="C112" s="79"/>
      <c r="D112" s="79"/>
      <c r="E112" s="79"/>
      <c r="F112" s="77"/>
    </row>
    <row r="113" spans="1:6">
      <c r="A113" s="77"/>
      <c r="B113" s="77"/>
      <c r="C113" s="80"/>
      <c r="D113" s="77"/>
      <c r="E113" s="77"/>
      <c r="F113" s="77"/>
    </row>
    <row r="114" spans="1:6">
      <c r="A114" s="77"/>
      <c r="B114" s="77"/>
      <c r="C114" s="80"/>
      <c r="D114" s="77"/>
      <c r="E114" s="77"/>
      <c r="F114" s="77"/>
    </row>
  </sheetData>
  <mergeCells count="3">
    <mergeCell ref="A1:E1"/>
    <mergeCell ref="A25:E25"/>
    <mergeCell ref="J1:L1"/>
  </mergeCells>
  <pageMargins left="0" right="0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Chlapci 1 - 6</vt:lpstr>
      <vt:lpstr>Dívky 1 - 5</vt:lpstr>
      <vt:lpstr>čtyřhry - mix</vt:lpstr>
      <vt:lpstr>prezenčky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2024-12-29T11:46:40Z</dcterms:modified>
</cp:coreProperties>
</file>